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skalička\aktuality\"/>
    </mc:Choice>
  </mc:AlternateContent>
  <bookViews>
    <workbookView xWindow="0" yWindow="0" windowWidth="20490" windowHeight="7005" activeTab="2" xr2:uid="{00000000-000D-0000-FFFF-FFFF00000000}"/>
  </bookViews>
  <sheets>
    <sheet name="Rozpis" sheetId="2" r:id="rId1"/>
    <sheet name="Výsledky R" sheetId="4" r:id="rId2"/>
    <sheet name="Součet časů" sheetId="6" r:id="rId3"/>
    <sheet name="Výsledky F" sheetId="8" r:id="rId4"/>
    <sheet name="Vyhlášení" sheetId="9" r:id="rId5"/>
  </sheets>
  <definedNames>
    <definedName name="_xlnm._FilterDatabase" localSheetId="0" hidden="1">#REF!</definedName>
    <definedName name="_xlnm._FilterDatabase" localSheetId="2" hidden="1">'Součet časů'!$B$1:$I$47</definedName>
  </definedNames>
  <calcPr calcId="171027"/>
</workbook>
</file>

<file path=xl/calcChain.xml><?xml version="1.0" encoding="utf-8"?>
<calcChain xmlns="http://schemas.openxmlformats.org/spreadsheetml/2006/main">
  <c r="D53" i="8" l="1"/>
  <c r="D52" i="8"/>
  <c r="D51" i="8"/>
  <c r="D50" i="8"/>
  <c r="D49" i="8"/>
  <c r="D45" i="8"/>
  <c r="D43" i="8"/>
  <c r="D41" i="8"/>
  <c r="D37" i="8"/>
  <c r="E37" i="8" s="1"/>
  <c r="D36" i="8"/>
  <c r="E36" i="8" s="1"/>
  <c r="D35" i="8"/>
  <c r="E35" i="8" s="1"/>
  <c r="D34" i="8"/>
  <c r="E34" i="8" s="1"/>
  <c r="D33" i="8"/>
  <c r="E33" i="8" s="1"/>
  <c r="D32" i="8"/>
  <c r="E32" i="8" s="1"/>
  <c r="D29" i="8"/>
  <c r="E29" i="8" s="1"/>
  <c r="D28" i="8"/>
  <c r="E28" i="8" s="1"/>
  <c r="D27" i="8"/>
  <c r="E27" i="8" s="1"/>
  <c r="D26" i="8"/>
  <c r="E26" i="8" s="1"/>
  <c r="D25" i="8"/>
  <c r="E25" i="8" s="1"/>
  <c r="D24" i="8"/>
  <c r="E24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B7" i="8"/>
  <c r="B15" i="8" s="1"/>
  <c r="B23" i="8" s="1"/>
  <c r="B31" i="8" s="1"/>
  <c r="B39" i="8" s="1"/>
  <c r="B47" i="8" s="1"/>
  <c r="D5" i="8"/>
  <c r="E5" i="8" s="1"/>
  <c r="D4" i="8"/>
  <c r="E4" i="8" s="1"/>
  <c r="D3" i="8"/>
  <c r="E3" i="8" s="1"/>
  <c r="D2" i="8"/>
  <c r="E2" i="8" s="1"/>
  <c r="I34" i="6"/>
  <c r="I4" i="6"/>
  <c r="I5" i="6"/>
  <c r="I30" i="6"/>
  <c r="I12" i="6"/>
  <c r="I9" i="6"/>
  <c r="I20" i="6"/>
  <c r="I10" i="6"/>
  <c r="I18" i="6"/>
  <c r="I22" i="6"/>
  <c r="I29" i="6"/>
  <c r="I25" i="6"/>
  <c r="I32" i="6"/>
  <c r="I14" i="6"/>
  <c r="I24" i="6"/>
  <c r="I11" i="6"/>
  <c r="I2" i="6"/>
  <c r="I21" i="6"/>
  <c r="I36" i="6"/>
  <c r="I37" i="6"/>
  <c r="I13" i="6"/>
  <c r="I15" i="6"/>
  <c r="I3" i="6"/>
  <c r="I17" i="6"/>
  <c r="I26" i="6"/>
  <c r="I35" i="6"/>
  <c r="I28" i="6"/>
  <c r="I16" i="6"/>
  <c r="I8" i="6"/>
  <c r="I6" i="6"/>
  <c r="I19" i="6"/>
  <c r="I31" i="6"/>
  <c r="I33" i="6"/>
  <c r="I23" i="6"/>
  <c r="I7" i="6"/>
  <c r="I27" i="6"/>
  <c r="E198" i="4"/>
  <c r="E197" i="4"/>
  <c r="E196" i="4"/>
  <c r="E195" i="4"/>
  <c r="E194" i="4"/>
  <c r="E193" i="4"/>
  <c r="E190" i="4"/>
  <c r="E189" i="4"/>
  <c r="E188" i="4"/>
  <c r="E187" i="4"/>
  <c r="E186" i="4"/>
  <c r="E185" i="4"/>
  <c r="E182" i="4"/>
  <c r="E181" i="4"/>
  <c r="E180" i="4"/>
  <c r="E179" i="4"/>
  <c r="E178" i="4"/>
  <c r="E177" i="4"/>
  <c r="E174" i="4"/>
  <c r="E173" i="4"/>
  <c r="E172" i="4"/>
  <c r="E171" i="4"/>
  <c r="E170" i="4"/>
  <c r="E169" i="4"/>
  <c r="E166" i="4"/>
  <c r="E165" i="4"/>
  <c r="E164" i="4"/>
  <c r="E163" i="4"/>
  <c r="E162" i="4"/>
  <c r="E161" i="4"/>
  <c r="E158" i="4"/>
  <c r="E157" i="4"/>
  <c r="E156" i="4"/>
  <c r="E155" i="4"/>
  <c r="E154" i="4"/>
  <c r="E153" i="4"/>
  <c r="E148" i="4"/>
  <c r="E147" i="4"/>
  <c r="E146" i="4"/>
  <c r="E145" i="4"/>
  <c r="E144" i="4"/>
  <c r="E143" i="4"/>
  <c r="E140" i="4"/>
  <c r="E139" i="4"/>
  <c r="E138" i="4"/>
  <c r="E137" i="4"/>
  <c r="E136" i="4"/>
  <c r="E135" i="4"/>
  <c r="E132" i="4"/>
  <c r="E131" i="4"/>
  <c r="E130" i="4"/>
  <c r="E129" i="4"/>
  <c r="E128" i="4"/>
  <c r="E127" i="4"/>
  <c r="E124" i="4"/>
  <c r="E123" i="4"/>
  <c r="E122" i="4"/>
  <c r="E121" i="4"/>
  <c r="E120" i="4"/>
  <c r="E119" i="4"/>
  <c r="E116" i="4"/>
  <c r="E115" i="4"/>
  <c r="E114" i="4"/>
  <c r="E113" i="4"/>
  <c r="E112" i="4"/>
  <c r="E111" i="4"/>
  <c r="E108" i="4"/>
  <c r="E107" i="4"/>
  <c r="E106" i="4"/>
  <c r="E105" i="4"/>
  <c r="E104" i="4"/>
  <c r="E103" i="4"/>
  <c r="E98" i="4"/>
  <c r="E97" i="4"/>
  <c r="E96" i="4"/>
  <c r="E95" i="4"/>
  <c r="E94" i="4"/>
  <c r="E93" i="4"/>
  <c r="E90" i="4"/>
  <c r="E89" i="4"/>
  <c r="E88" i="4"/>
  <c r="E87" i="4"/>
  <c r="E86" i="4"/>
  <c r="E85" i="4"/>
  <c r="E82" i="4"/>
  <c r="E81" i="4"/>
  <c r="E80" i="4"/>
  <c r="E79" i="4"/>
  <c r="E78" i="4"/>
  <c r="E77" i="4"/>
  <c r="E74" i="4"/>
  <c r="E73" i="4"/>
  <c r="E72" i="4"/>
  <c r="E71" i="4"/>
  <c r="E70" i="4"/>
  <c r="E69" i="4"/>
  <c r="E66" i="4"/>
  <c r="E65" i="4"/>
  <c r="E64" i="4"/>
  <c r="E63" i="4"/>
  <c r="E62" i="4"/>
  <c r="E61" i="4"/>
  <c r="E58" i="4"/>
  <c r="E57" i="4"/>
  <c r="E56" i="4"/>
  <c r="E55" i="4"/>
  <c r="E54" i="4"/>
  <c r="E53" i="4"/>
  <c r="E49" i="4"/>
  <c r="E48" i="4"/>
  <c r="E47" i="4"/>
  <c r="E46" i="4"/>
  <c r="E45" i="4"/>
  <c r="E44" i="4"/>
  <c r="E41" i="4"/>
  <c r="E40" i="4"/>
  <c r="E39" i="4"/>
  <c r="E38" i="4"/>
  <c r="E37" i="4"/>
  <c r="E36" i="4"/>
  <c r="E33" i="4"/>
  <c r="E32" i="4"/>
  <c r="E31" i="4"/>
  <c r="E30" i="4"/>
  <c r="E29" i="4"/>
  <c r="E28" i="4"/>
  <c r="E25" i="4"/>
  <c r="E24" i="4"/>
  <c r="E23" i="4"/>
  <c r="E22" i="4"/>
  <c r="E21" i="4"/>
  <c r="E20" i="4"/>
  <c r="E17" i="4"/>
  <c r="E16" i="4"/>
  <c r="E15" i="4"/>
  <c r="E14" i="4"/>
  <c r="E13" i="4"/>
  <c r="E12" i="4"/>
  <c r="E9" i="4"/>
  <c r="E8" i="4"/>
  <c r="E7" i="4"/>
  <c r="E6" i="4"/>
  <c r="E5" i="4"/>
  <c r="E4" i="4"/>
  <c r="C11" i="4"/>
  <c r="C19" i="4" s="1"/>
  <c r="C27" i="4" s="1"/>
  <c r="C35" i="4" s="1"/>
  <c r="C43" i="4" s="1"/>
  <c r="C52" i="4" s="1"/>
  <c r="C60" i="4" s="1"/>
  <c r="C68" i="4" s="1"/>
  <c r="C76" i="4" s="1"/>
  <c r="C84" i="4" s="1"/>
  <c r="C92" i="4" s="1"/>
  <c r="C102" i="4" s="1"/>
  <c r="C110" i="4" s="1"/>
  <c r="C118" i="4" s="1"/>
  <c r="C126" i="4" s="1"/>
  <c r="C134" i="4" s="1"/>
  <c r="C142" i="4" s="1"/>
  <c r="C152" i="4" s="1"/>
  <c r="C160" i="4" s="1"/>
  <c r="C168" i="4" s="1"/>
  <c r="C176" i="4" s="1"/>
  <c r="C184" i="4" s="1"/>
  <c r="C192" i="4" s="1"/>
  <c r="D3" i="2"/>
  <c r="F3" i="2" s="1"/>
  <c r="H3" i="2" s="1"/>
  <c r="J3" i="2" s="1"/>
  <c r="L3" i="2" s="1"/>
  <c r="B11" i="2" s="1"/>
  <c r="D11" i="2" s="1"/>
  <c r="F11" i="2" s="1"/>
  <c r="H11" i="2" s="1"/>
  <c r="J11" i="2" s="1"/>
  <c r="L11" i="2" s="1"/>
  <c r="B19" i="2" s="1"/>
  <c r="D19" i="2" s="1"/>
  <c r="F19" i="2" s="1"/>
  <c r="H19" i="2" s="1"/>
  <c r="J19" i="2" s="1"/>
  <c r="L19" i="2" s="1"/>
  <c r="B27" i="2" s="1"/>
  <c r="D27" i="2" s="1"/>
  <c r="F27" i="2" s="1"/>
  <c r="H27" i="2" s="1"/>
  <c r="J27" i="2" s="1"/>
  <c r="L27" i="2" s="1"/>
  <c r="B35" i="2" s="1"/>
  <c r="D35" i="2" l="1"/>
  <c r="F35" i="2" s="1"/>
  <c r="H35" i="2" s="1"/>
  <c r="J35" i="2" s="1"/>
  <c r="L35" i="2" s="1"/>
  <c r="B43" i="2" s="1"/>
</calcChain>
</file>

<file path=xl/sharedStrings.xml><?xml version="1.0" encoding="utf-8"?>
<sst xmlns="http://schemas.openxmlformats.org/spreadsheetml/2006/main" count="587" uniqueCount="85">
  <si>
    <t>Ceisaci</t>
  </si>
  <si>
    <t>FORSÁŽ</t>
  </si>
  <si>
    <t>Hradčanské želvy</t>
  </si>
  <si>
    <t>Lentilky Paršovice</t>
  </si>
  <si>
    <t>MeoDraci</t>
  </si>
  <si>
    <t>Rousečtí draci</t>
  </si>
  <si>
    <t>Sněhulky</t>
  </si>
  <si>
    <t>Střítežští draci</t>
  </si>
  <si>
    <t>Těšice</t>
  </si>
  <si>
    <t>Včelí žihalda</t>
  </si>
  <si>
    <t>Zbrašov I</t>
  </si>
  <si>
    <t>Gentlemani</t>
  </si>
  <si>
    <t>OHNIVÉ ŽENY</t>
  </si>
  <si>
    <t>OHNIVÝ DECH</t>
  </si>
  <si>
    <t>Drakkar Přáslavice</t>
  </si>
  <si>
    <t>Valaši</t>
  </si>
  <si>
    <t>Hasiči Zlín</t>
  </si>
  <si>
    <t>PUMPAŘI</t>
  </si>
  <si>
    <t>Delfín</t>
  </si>
  <si>
    <t>(Z)linkovaní Draci</t>
  </si>
  <si>
    <t>Nulová šance</t>
  </si>
  <si>
    <t>Husákovy děti</t>
  </si>
  <si>
    <t>Stým</t>
  </si>
  <si>
    <t>Obec Hněvotín</t>
  </si>
  <si>
    <t>Lhotečáci</t>
  </si>
  <si>
    <t>Po draku</t>
  </si>
  <si>
    <t>Černotín</t>
  </si>
  <si>
    <t>Tygřice Nemocnice Hranice</t>
  </si>
  <si>
    <t>Komety Hranice</t>
  </si>
  <si>
    <t>Drink Team</t>
  </si>
  <si>
    <t>Mfitness Club</t>
  </si>
  <si>
    <t>Pouliční směs</t>
  </si>
  <si>
    <t>Dolnotěšická dvacítka</t>
  </si>
  <si>
    <t>Sako</t>
  </si>
  <si>
    <t>RA1</t>
  </si>
  <si>
    <t>RA2</t>
  </si>
  <si>
    <t>RA3</t>
  </si>
  <si>
    <t>RA4</t>
  </si>
  <si>
    <t>RA6</t>
  </si>
  <si>
    <t>RA5</t>
  </si>
  <si>
    <t>F5</t>
  </si>
  <si>
    <t>F4</t>
  </si>
  <si>
    <t>F3</t>
  </si>
  <si>
    <t>F2</t>
  </si>
  <si>
    <t>F1</t>
  </si>
  <si>
    <t>FŽ</t>
  </si>
  <si>
    <t>FSp</t>
  </si>
  <si>
    <t>RB1</t>
  </si>
  <si>
    <t>RB2</t>
  </si>
  <si>
    <t>RB3</t>
  </si>
  <si>
    <t>RB4</t>
  </si>
  <si>
    <t>RB5</t>
  </si>
  <si>
    <t>RB6</t>
  </si>
  <si>
    <t>RC1</t>
  </si>
  <si>
    <t>RC2</t>
  </si>
  <si>
    <t>RC3</t>
  </si>
  <si>
    <t>RC4</t>
  </si>
  <si>
    <t>RC5</t>
  </si>
  <si>
    <t>RC6</t>
  </si>
  <si>
    <t>RD1</t>
  </si>
  <si>
    <t>RD2</t>
  </si>
  <si>
    <t>RD3</t>
  </si>
  <si>
    <t>RD4</t>
  </si>
  <si>
    <t>RD5</t>
  </si>
  <si>
    <t>RD6</t>
  </si>
  <si>
    <t>Rozpis závodů - Skalička 2012</t>
  </si>
  <si>
    <t>Saláti</t>
  </si>
  <si>
    <t>čas</t>
  </si>
  <si>
    <t>poř.</t>
  </si>
  <si>
    <t>Greenline</t>
  </si>
  <si>
    <t>P</t>
  </si>
  <si>
    <t>Ž</t>
  </si>
  <si>
    <t>RA</t>
  </si>
  <si>
    <t>RB</t>
  </si>
  <si>
    <t>Ženy</t>
  </si>
  <si>
    <t>RD</t>
  </si>
  <si>
    <t>celk.poř.</t>
  </si>
  <si>
    <t>Tým</t>
  </si>
  <si>
    <t>Amatéři</t>
  </si>
  <si>
    <t>Sportovní posádky</t>
  </si>
  <si>
    <t>F</t>
  </si>
  <si>
    <t>RC</t>
  </si>
  <si>
    <t>Součet 3 nej časů</t>
  </si>
  <si>
    <t>Dráha F</t>
  </si>
  <si>
    <t>Posádka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</si>
</sst>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/>
    </xf>
    <xf numFmtId="20" fontId="2" fillId="0" borderId="7" xfId="0" applyNumberFormat="1" applyFont="1" applyBorder="1" applyAlignment="1">
      <alignment horizontal="center"/>
    </xf>
    <xf numFmtId="20" fontId="2" fillId="0" borderId="8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/>
    <xf numFmtId="0" fontId="1" fillId="0" borderId="6" xfId="0" applyFont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1" fillId="0" borderId="11" xfId="0" applyFont="1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9" xfId="0" applyBorder="1"/>
    <xf numFmtId="20" fontId="1" fillId="0" borderId="8" xfId="0" applyNumberFormat="1" applyFont="1" applyBorder="1" applyAlignment="1">
      <alignment horizontal="center"/>
    </xf>
    <xf numFmtId="0" fontId="0" fillId="0" borderId="2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/>
    <xf numFmtId="0" fontId="0" fillId="0" borderId="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20" fontId="1" fillId="0" borderId="7" xfId="0" applyNumberFormat="1" applyFont="1" applyBorder="1" applyAlignment="1">
      <alignment horizontal="center"/>
    </xf>
    <xf numFmtId="0" fontId="0" fillId="0" borderId="0" xfId="0" applyFont="1" applyBorder="1"/>
    <xf numFmtId="2" fontId="0" fillId="0" borderId="10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4" xfId="0" applyFont="1" applyBorder="1"/>
    <xf numFmtId="2" fontId="0" fillId="0" borderId="3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9" xfId="0" applyNumberFormat="1" applyBorder="1"/>
    <xf numFmtId="0" fontId="0" fillId="0" borderId="10" xfId="0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2" xfId="0" applyBorder="1"/>
    <xf numFmtId="0" fontId="0" fillId="0" borderId="14" xfId="0" applyFont="1" applyBorder="1"/>
    <xf numFmtId="0" fontId="1" fillId="0" borderId="0" xfId="0" applyFont="1"/>
    <xf numFmtId="0" fontId="1" fillId="0" borderId="1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0" fontId="0" fillId="0" borderId="15" xfId="0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10" xfId="0" applyFont="1" applyBorder="1" applyAlignment="1">
      <alignment horizontal="center"/>
    </xf>
    <xf numFmtId="20" fontId="2" fillId="0" borderId="15" xfId="0" applyNumberFormat="1" applyFont="1" applyBorder="1" applyAlignment="1">
      <alignment horizontal="center"/>
    </xf>
    <xf numFmtId="20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0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2" fontId="0" fillId="0" borderId="9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left"/>
    </xf>
    <xf numFmtId="20" fontId="1" fillId="0" borderId="9" xfId="0" applyNumberFormat="1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opLeftCell="A28" workbookViewId="0">
      <selection activeCell="E44" sqref="E44"/>
    </sheetView>
  </sheetViews>
  <sheetFormatPr defaultRowHeight="15" x14ac:dyDescent="0.25"/>
  <cols>
    <col min="1" max="1" width="4.140625" style="4" bestFit="1" customWidth="1"/>
    <col min="2" max="2" width="17.7109375" style="4" customWidth="1"/>
    <col min="3" max="3" width="4.140625" style="4" bestFit="1" customWidth="1"/>
    <col min="4" max="4" width="19.7109375" style="4" customWidth="1"/>
    <col min="5" max="5" width="4.140625" style="4" bestFit="1" customWidth="1"/>
    <col min="6" max="6" width="17.7109375" style="4" customWidth="1"/>
    <col min="7" max="7" width="4.140625" style="4" bestFit="1" customWidth="1"/>
    <col min="8" max="8" width="17.7109375" style="4" customWidth="1"/>
    <col min="9" max="9" width="4.140625" style="4" bestFit="1" customWidth="1"/>
    <col min="10" max="10" width="21.85546875" style="4" customWidth="1"/>
    <col min="11" max="11" width="4.140625" style="4" bestFit="1" customWidth="1"/>
    <col min="12" max="12" width="21.85546875" style="4" customWidth="1"/>
    <col min="13" max="13" width="9.140625" style="4"/>
  </cols>
  <sheetData>
    <row r="1" spans="1:13" ht="21" customHeight="1" x14ac:dyDescent="0.3">
      <c r="A1" s="15" t="s">
        <v>65</v>
      </c>
      <c r="E1" s="60">
        <v>15</v>
      </c>
    </row>
    <row r="3" spans="1:13" s="2" customFormat="1" x14ac:dyDescent="0.25">
      <c r="A3" s="11" t="s">
        <v>34</v>
      </c>
      <c r="B3" s="12">
        <v>0.41666666666666669</v>
      </c>
      <c r="C3" s="11" t="s">
        <v>35</v>
      </c>
      <c r="D3" s="12">
        <f>B3+Rozpis!$E$1/24/60</f>
        <v>0.42708333333333337</v>
      </c>
      <c r="E3" s="11" t="s">
        <v>36</v>
      </c>
      <c r="F3" s="13">
        <f>D3+Rozpis!$E$1/24/60</f>
        <v>0.43750000000000006</v>
      </c>
      <c r="G3" s="11" t="s">
        <v>37</v>
      </c>
      <c r="H3" s="13">
        <f>F3+Rozpis!$E$1/24/60</f>
        <v>0.44791666666666674</v>
      </c>
      <c r="I3" s="14" t="s">
        <v>39</v>
      </c>
      <c r="J3" s="13">
        <f>H3+Rozpis!$E$1/24/60</f>
        <v>0.45833333333333343</v>
      </c>
      <c r="K3" s="14" t="s">
        <v>38</v>
      </c>
      <c r="L3" s="13">
        <f>J3+Rozpis!$E$1/24/60</f>
        <v>0.46875000000000011</v>
      </c>
      <c r="M3" s="3"/>
    </row>
    <row r="4" spans="1:13" x14ac:dyDescent="0.25">
      <c r="A4" s="5">
        <v>1</v>
      </c>
      <c r="B4" s="6" t="s">
        <v>12</v>
      </c>
      <c r="C4" s="5">
        <v>1</v>
      </c>
      <c r="D4" s="6" t="s">
        <v>5</v>
      </c>
      <c r="E4" s="5">
        <v>1</v>
      </c>
      <c r="F4" s="7" t="s">
        <v>11</v>
      </c>
      <c r="G4" s="5">
        <v>1</v>
      </c>
      <c r="H4" s="7" t="s">
        <v>17</v>
      </c>
      <c r="I4" s="6">
        <v>1</v>
      </c>
      <c r="J4" s="7" t="s">
        <v>23</v>
      </c>
      <c r="K4" s="6">
        <v>1</v>
      </c>
      <c r="L4" s="7" t="s">
        <v>69</v>
      </c>
    </row>
    <row r="5" spans="1:13" x14ac:dyDescent="0.25">
      <c r="A5" s="5">
        <v>2</v>
      </c>
      <c r="B5" s="6" t="s">
        <v>1</v>
      </c>
      <c r="C5" s="5">
        <v>2</v>
      </c>
      <c r="D5" s="6" t="s">
        <v>6</v>
      </c>
      <c r="E5" s="5">
        <v>2</v>
      </c>
      <c r="F5" s="7" t="s">
        <v>0</v>
      </c>
      <c r="G5" s="5">
        <v>2</v>
      </c>
      <c r="H5" s="7" t="s">
        <v>18</v>
      </c>
      <c r="I5" s="6">
        <v>2</v>
      </c>
      <c r="J5" s="7" t="s">
        <v>24</v>
      </c>
      <c r="K5" s="6">
        <v>2</v>
      </c>
      <c r="L5" s="7" t="s">
        <v>29</v>
      </c>
    </row>
    <row r="6" spans="1:13" x14ac:dyDescent="0.25">
      <c r="A6" s="5">
        <v>3</v>
      </c>
      <c r="B6" s="6" t="s">
        <v>28</v>
      </c>
      <c r="C6" s="5">
        <v>3</v>
      </c>
      <c r="D6" s="6" t="s">
        <v>7</v>
      </c>
      <c r="E6" s="5">
        <v>3</v>
      </c>
      <c r="F6" s="7" t="s">
        <v>14</v>
      </c>
      <c r="G6" s="5">
        <v>3</v>
      </c>
      <c r="H6" s="7" t="s">
        <v>19</v>
      </c>
      <c r="I6" s="6">
        <v>3</v>
      </c>
      <c r="J6" s="7" t="s">
        <v>25</v>
      </c>
      <c r="K6" s="6">
        <v>3</v>
      </c>
      <c r="L6" s="7" t="s">
        <v>30</v>
      </c>
    </row>
    <row r="7" spans="1:13" x14ac:dyDescent="0.25">
      <c r="A7" s="5">
        <v>4</v>
      </c>
      <c r="B7" s="6" t="s">
        <v>3</v>
      </c>
      <c r="C7" s="5">
        <v>4</v>
      </c>
      <c r="D7" s="6" t="s">
        <v>8</v>
      </c>
      <c r="E7" s="5">
        <v>4</v>
      </c>
      <c r="F7" s="7" t="s">
        <v>13</v>
      </c>
      <c r="G7" s="5">
        <v>4</v>
      </c>
      <c r="H7" s="7" t="s">
        <v>20</v>
      </c>
      <c r="I7" s="6">
        <v>4</v>
      </c>
      <c r="J7" s="7" t="s">
        <v>66</v>
      </c>
      <c r="K7" s="6">
        <v>4</v>
      </c>
      <c r="L7" s="7" t="s">
        <v>31</v>
      </c>
    </row>
    <row r="8" spans="1:13" x14ac:dyDescent="0.25">
      <c r="A8" s="5">
        <v>5</v>
      </c>
      <c r="B8" s="6" t="s">
        <v>4</v>
      </c>
      <c r="C8" s="5">
        <v>5</v>
      </c>
      <c r="D8" s="6" t="s">
        <v>9</v>
      </c>
      <c r="E8" s="5">
        <v>5</v>
      </c>
      <c r="F8" s="7" t="s">
        <v>15</v>
      </c>
      <c r="G8" s="5">
        <v>5</v>
      </c>
      <c r="H8" s="7" t="s">
        <v>21</v>
      </c>
      <c r="I8" s="6">
        <v>5</v>
      </c>
      <c r="J8" s="7" t="s">
        <v>26</v>
      </c>
      <c r="K8" s="6">
        <v>5</v>
      </c>
      <c r="L8" s="7" t="s">
        <v>32</v>
      </c>
    </row>
    <row r="9" spans="1:13" x14ac:dyDescent="0.25">
      <c r="A9" s="8">
        <v>6</v>
      </c>
      <c r="B9" s="9" t="s">
        <v>2</v>
      </c>
      <c r="C9" s="8">
        <v>6</v>
      </c>
      <c r="D9" s="9" t="s">
        <v>10</v>
      </c>
      <c r="E9" s="8">
        <v>6</v>
      </c>
      <c r="F9" s="10" t="s">
        <v>16</v>
      </c>
      <c r="G9" s="8">
        <v>6</v>
      </c>
      <c r="H9" s="10" t="s">
        <v>22</v>
      </c>
      <c r="I9" s="9">
        <v>6</v>
      </c>
      <c r="J9" s="10" t="s">
        <v>27</v>
      </c>
      <c r="K9" s="9">
        <v>6</v>
      </c>
      <c r="L9" s="10" t="s">
        <v>33</v>
      </c>
    </row>
    <row r="11" spans="1:13" s="2" customFormat="1" x14ac:dyDescent="0.25">
      <c r="A11" s="11" t="s">
        <v>47</v>
      </c>
      <c r="B11" s="12">
        <f>L3+Rozpis!$E$1/24/60</f>
        <v>0.4791666666666668</v>
      </c>
      <c r="C11" s="11" t="s">
        <v>48</v>
      </c>
      <c r="D11" s="12">
        <f>B11+Rozpis!$E$1/24/60</f>
        <v>0.48958333333333348</v>
      </c>
      <c r="E11" s="11" t="s">
        <v>49</v>
      </c>
      <c r="F11" s="13">
        <f>D11+Rozpis!$E$1/24/60</f>
        <v>0.50000000000000011</v>
      </c>
      <c r="G11" s="11" t="s">
        <v>50</v>
      </c>
      <c r="H11" s="13">
        <f>F11+Rozpis!$E$1/24/60</f>
        <v>0.51041666666666674</v>
      </c>
      <c r="I11" s="14" t="s">
        <v>51</v>
      </c>
      <c r="J11" s="13">
        <f>H11+Rozpis!$E$1/24/60</f>
        <v>0.52083333333333337</v>
      </c>
      <c r="K11" s="14" t="s">
        <v>52</v>
      </c>
      <c r="L11" s="13">
        <f>J11+Rozpis!$E$1/24/60</f>
        <v>0.53125</v>
      </c>
      <c r="M11" s="3"/>
    </row>
    <row r="12" spans="1:13" x14ac:dyDescent="0.25">
      <c r="A12" s="5">
        <v>1</v>
      </c>
      <c r="B12" s="6" t="s">
        <v>12</v>
      </c>
      <c r="C12" s="5">
        <v>1</v>
      </c>
      <c r="D12" s="6" t="s">
        <v>1</v>
      </c>
      <c r="E12" s="5">
        <v>1</v>
      </c>
      <c r="F12" s="7" t="s">
        <v>28</v>
      </c>
      <c r="G12" s="5">
        <v>1</v>
      </c>
      <c r="H12" s="7" t="s">
        <v>3</v>
      </c>
      <c r="I12" s="6">
        <v>1</v>
      </c>
      <c r="J12" s="7" t="s">
        <v>4</v>
      </c>
      <c r="K12" s="6">
        <v>1</v>
      </c>
      <c r="L12" s="7" t="s">
        <v>69</v>
      </c>
    </row>
    <row r="13" spans="1:13" x14ac:dyDescent="0.25">
      <c r="A13" s="5">
        <v>2</v>
      </c>
      <c r="B13" s="6" t="s">
        <v>5</v>
      </c>
      <c r="C13" s="5">
        <v>2</v>
      </c>
      <c r="D13" s="6" t="s">
        <v>6</v>
      </c>
      <c r="E13" s="5">
        <v>2</v>
      </c>
      <c r="F13" s="7" t="s">
        <v>7</v>
      </c>
      <c r="G13" s="5">
        <v>2</v>
      </c>
      <c r="H13" s="7" t="s">
        <v>8</v>
      </c>
      <c r="I13" s="6">
        <v>2</v>
      </c>
      <c r="J13" s="7" t="s">
        <v>9</v>
      </c>
      <c r="K13" s="6">
        <v>2</v>
      </c>
      <c r="L13" s="7" t="s">
        <v>10</v>
      </c>
    </row>
    <row r="14" spans="1:13" x14ac:dyDescent="0.25">
      <c r="A14" s="5">
        <v>3</v>
      </c>
      <c r="B14" s="6" t="s">
        <v>11</v>
      </c>
      <c r="C14" s="5">
        <v>3</v>
      </c>
      <c r="D14" s="6" t="s">
        <v>0</v>
      </c>
      <c r="E14" s="5">
        <v>3</v>
      </c>
      <c r="F14" s="7" t="s">
        <v>14</v>
      </c>
      <c r="G14" s="5">
        <v>3</v>
      </c>
      <c r="H14" s="7" t="s">
        <v>13</v>
      </c>
      <c r="I14" s="6">
        <v>3</v>
      </c>
      <c r="J14" s="7" t="s">
        <v>15</v>
      </c>
      <c r="K14" s="6">
        <v>3</v>
      </c>
      <c r="L14" s="7" t="s">
        <v>16</v>
      </c>
    </row>
    <row r="15" spans="1:13" x14ac:dyDescent="0.25">
      <c r="A15" s="5">
        <v>4</v>
      </c>
      <c r="B15" s="6" t="s">
        <v>17</v>
      </c>
      <c r="C15" s="5">
        <v>4</v>
      </c>
      <c r="D15" s="6" t="s">
        <v>18</v>
      </c>
      <c r="E15" s="5">
        <v>4</v>
      </c>
      <c r="F15" s="7" t="s">
        <v>19</v>
      </c>
      <c r="G15" s="5">
        <v>4</v>
      </c>
      <c r="H15" s="7" t="s">
        <v>20</v>
      </c>
      <c r="I15" s="6">
        <v>4</v>
      </c>
      <c r="J15" s="7" t="s">
        <v>21</v>
      </c>
      <c r="K15" s="6">
        <v>4</v>
      </c>
      <c r="L15" s="7" t="s">
        <v>22</v>
      </c>
    </row>
    <row r="16" spans="1:13" x14ac:dyDescent="0.25">
      <c r="A16" s="5">
        <v>5</v>
      </c>
      <c r="B16" s="6" t="s">
        <v>23</v>
      </c>
      <c r="C16" s="5">
        <v>5</v>
      </c>
      <c r="D16" s="6" t="s">
        <v>24</v>
      </c>
      <c r="E16" s="5">
        <v>5</v>
      </c>
      <c r="F16" s="7" t="s">
        <v>25</v>
      </c>
      <c r="G16" s="5">
        <v>5</v>
      </c>
      <c r="H16" s="7" t="s">
        <v>66</v>
      </c>
      <c r="I16" s="6">
        <v>5</v>
      </c>
      <c r="J16" s="7" t="s">
        <v>26</v>
      </c>
      <c r="K16" s="6">
        <v>5</v>
      </c>
      <c r="L16" s="7" t="s">
        <v>27</v>
      </c>
    </row>
    <row r="17" spans="1:13" x14ac:dyDescent="0.25">
      <c r="A17" s="8">
        <v>6</v>
      </c>
      <c r="B17" s="9" t="s">
        <v>2</v>
      </c>
      <c r="C17" s="8">
        <v>6</v>
      </c>
      <c r="D17" s="9" t="s">
        <v>29</v>
      </c>
      <c r="E17" s="8">
        <v>6</v>
      </c>
      <c r="F17" s="10" t="s">
        <v>30</v>
      </c>
      <c r="G17" s="8">
        <v>6</v>
      </c>
      <c r="H17" s="10" t="s">
        <v>31</v>
      </c>
      <c r="I17" s="9">
        <v>6</v>
      </c>
      <c r="J17" s="10" t="s">
        <v>32</v>
      </c>
      <c r="K17" s="9">
        <v>6</v>
      </c>
      <c r="L17" s="10" t="s">
        <v>33</v>
      </c>
    </row>
    <row r="19" spans="1:13" s="2" customFormat="1" x14ac:dyDescent="0.25">
      <c r="A19" s="11" t="s">
        <v>53</v>
      </c>
      <c r="B19" s="12">
        <f>L11+Rozpis!$E$1/24/60</f>
        <v>0.54166666666666663</v>
      </c>
      <c r="C19" s="11" t="s">
        <v>54</v>
      </c>
      <c r="D19" s="12">
        <f>B19+Rozpis!$E$1/24/60</f>
        <v>0.55208333333333326</v>
      </c>
      <c r="E19" s="11" t="s">
        <v>55</v>
      </c>
      <c r="F19" s="13">
        <f>D19+Rozpis!$E$1/24/60</f>
        <v>0.56249999999999989</v>
      </c>
      <c r="G19" s="11" t="s">
        <v>56</v>
      </c>
      <c r="H19" s="13">
        <f>F19+Rozpis!$E$1/24/60</f>
        <v>0.57291666666666652</v>
      </c>
      <c r="I19" s="14" t="s">
        <v>57</v>
      </c>
      <c r="J19" s="13">
        <f>H19+Rozpis!$E$1/24/60</f>
        <v>0.58333333333333315</v>
      </c>
      <c r="K19" s="14" t="s">
        <v>58</v>
      </c>
      <c r="L19" s="13">
        <f>J19+Rozpis!$E$1/24/60</f>
        <v>0.59374999999999978</v>
      </c>
      <c r="M19" s="3"/>
    </row>
    <row r="20" spans="1:13" x14ac:dyDescent="0.25">
      <c r="A20" s="5">
        <v>1</v>
      </c>
      <c r="B20" s="6" t="s">
        <v>20</v>
      </c>
      <c r="C20" s="5">
        <v>1</v>
      </c>
      <c r="D20" s="6" t="s">
        <v>21</v>
      </c>
      <c r="E20" s="5">
        <v>1</v>
      </c>
      <c r="F20" s="7" t="s">
        <v>32</v>
      </c>
      <c r="G20" s="5">
        <v>1</v>
      </c>
      <c r="H20" s="7" t="s">
        <v>18</v>
      </c>
      <c r="I20" s="6">
        <v>1</v>
      </c>
      <c r="J20" s="7" t="s">
        <v>3</v>
      </c>
      <c r="K20" s="6">
        <v>1</v>
      </c>
      <c r="L20" s="7" t="s">
        <v>10</v>
      </c>
    </row>
    <row r="21" spans="1:13" x14ac:dyDescent="0.25">
      <c r="A21" s="5">
        <v>2</v>
      </c>
      <c r="B21" s="6" t="s">
        <v>26</v>
      </c>
      <c r="C21" s="5">
        <v>2</v>
      </c>
      <c r="D21" s="6" t="s">
        <v>27</v>
      </c>
      <c r="E21" s="5">
        <v>2</v>
      </c>
      <c r="F21" s="7" t="s">
        <v>28</v>
      </c>
      <c r="G21" s="5">
        <v>2</v>
      </c>
      <c r="H21" s="7" t="s">
        <v>25</v>
      </c>
      <c r="I21" s="6">
        <v>2</v>
      </c>
      <c r="J21" s="7" t="s">
        <v>9</v>
      </c>
      <c r="K21" s="6">
        <v>2</v>
      </c>
      <c r="L21" s="7" t="s">
        <v>2</v>
      </c>
    </row>
    <row r="22" spans="1:13" x14ac:dyDescent="0.25">
      <c r="A22" s="5">
        <v>3</v>
      </c>
      <c r="B22" s="6" t="s">
        <v>33</v>
      </c>
      <c r="C22" s="5">
        <v>3</v>
      </c>
      <c r="D22" s="6" t="s">
        <v>5</v>
      </c>
      <c r="E22" s="5">
        <v>3</v>
      </c>
      <c r="F22" s="7" t="s">
        <v>8</v>
      </c>
      <c r="G22" s="5">
        <v>3</v>
      </c>
      <c r="H22" s="7" t="s">
        <v>31</v>
      </c>
      <c r="I22" s="6">
        <v>3</v>
      </c>
      <c r="J22" s="7" t="s">
        <v>16</v>
      </c>
      <c r="K22" s="6">
        <v>3</v>
      </c>
      <c r="L22" s="7" t="s">
        <v>69</v>
      </c>
    </row>
    <row r="23" spans="1:13" x14ac:dyDescent="0.25">
      <c r="A23" s="5">
        <v>4</v>
      </c>
      <c r="B23" s="6" t="s">
        <v>12</v>
      </c>
      <c r="C23" s="5">
        <v>4</v>
      </c>
      <c r="D23" s="6" t="s">
        <v>1</v>
      </c>
      <c r="E23" s="5">
        <v>4</v>
      </c>
      <c r="F23" s="7" t="s">
        <v>0</v>
      </c>
      <c r="G23" s="5">
        <v>4</v>
      </c>
      <c r="H23" s="7" t="s">
        <v>15</v>
      </c>
      <c r="I23" s="6">
        <v>4</v>
      </c>
      <c r="J23" s="7" t="s">
        <v>17</v>
      </c>
      <c r="K23" s="6">
        <v>4</v>
      </c>
      <c r="L23" s="7" t="s">
        <v>23</v>
      </c>
    </row>
    <row r="24" spans="1:13" x14ac:dyDescent="0.25">
      <c r="A24" s="5">
        <v>5</v>
      </c>
      <c r="B24" s="6" t="s">
        <v>6</v>
      </c>
      <c r="C24" s="5">
        <v>5</v>
      </c>
      <c r="D24" s="6" t="s">
        <v>7</v>
      </c>
      <c r="E24" s="5">
        <v>5</v>
      </c>
      <c r="F24" s="7" t="s">
        <v>19</v>
      </c>
      <c r="G24" s="5">
        <v>5</v>
      </c>
      <c r="H24" s="7" t="s">
        <v>22</v>
      </c>
      <c r="I24" s="6">
        <v>5</v>
      </c>
      <c r="J24" s="7" t="s">
        <v>24</v>
      </c>
      <c r="K24" s="6">
        <v>5</v>
      </c>
      <c r="L24" s="7" t="s">
        <v>29</v>
      </c>
    </row>
    <row r="25" spans="1:13" x14ac:dyDescent="0.25">
      <c r="A25" s="8">
        <v>6</v>
      </c>
      <c r="B25" s="9" t="s">
        <v>14</v>
      </c>
      <c r="C25" s="8">
        <v>6</v>
      </c>
      <c r="D25" s="9" t="s">
        <v>13</v>
      </c>
      <c r="E25" s="8">
        <v>6</v>
      </c>
      <c r="F25" s="10" t="s">
        <v>66</v>
      </c>
      <c r="G25" s="8">
        <v>6</v>
      </c>
      <c r="H25" s="10" t="s">
        <v>11</v>
      </c>
      <c r="I25" s="9">
        <v>6</v>
      </c>
      <c r="J25" s="10" t="s">
        <v>30</v>
      </c>
      <c r="K25" s="9">
        <v>6</v>
      </c>
      <c r="L25" s="10" t="s">
        <v>4</v>
      </c>
    </row>
    <row r="27" spans="1:13" s="2" customFormat="1" x14ac:dyDescent="0.25">
      <c r="A27" s="11" t="s">
        <v>59</v>
      </c>
      <c r="B27" s="12">
        <f>L19+Rozpis!$E$1/24/60</f>
        <v>0.60416666666666641</v>
      </c>
      <c r="C27" s="11" t="s">
        <v>60</v>
      </c>
      <c r="D27" s="12">
        <f>B27+Rozpis!$E$1/24/60</f>
        <v>0.61458333333333304</v>
      </c>
      <c r="E27" s="11" t="s">
        <v>61</v>
      </c>
      <c r="F27" s="13">
        <f>D27+Rozpis!$E$1/24/60</f>
        <v>0.62499999999999967</v>
      </c>
      <c r="G27" s="11" t="s">
        <v>62</v>
      </c>
      <c r="H27" s="13">
        <f>F27+Rozpis!$E$1/24/60</f>
        <v>0.6354166666666663</v>
      </c>
      <c r="I27" s="14" t="s">
        <v>63</v>
      </c>
      <c r="J27" s="13">
        <f>H27+Rozpis!$E$1/24/60</f>
        <v>0.64583333333333293</v>
      </c>
      <c r="K27" s="14" t="s">
        <v>64</v>
      </c>
      <c r="L27" s="13">
        <f>J27+Rozpis!$E$1/24/60</f>
        <v>0.65624999999999956</v>
      </c>
      <c r="M27" s="3"/>
    </row>
    <row r="28" spans="1:13" x14ac:dyDescent="0.25">
      <c r="A28" s="5">
        <v>1</v>
      </c>
      <c r="B28" s="6" t="s">
        <v>69</v>
      </c>
      <c r="C28" s="5">
        <v>1</v>
      </c>
      <c r="D28" s="6" t="s">
        <v>10</v>
      </c>
      <c r="E28" s="5">
        <v>1</v>
      </c>
      <c r="F28" s="7" t="s">
        <v>8</v>
      </c>
      <c r="G28" s="5">
        <v>1</v>
      </c>
      <c r="H28" s="7" t="s">
        <v>66</v>
      </c>
      <c r="I28" s="6">
        <v>1</v>
      </c>
      <c r="J28" s="7" t="s">
        <v>22</v>
      </c>
      <c r="K28" s="6">
        <v>1</v>
      </c>
      <c r="L28" s="41" t="s">
        <v>27</v>
      </c>
    </row>
    <row r="29" spans="1:13" x14ac:dyDescent="0.25">
      <c r="A29" s="5">
        <v>2</v>
      </c>
      <c r="B29" s="6" t="s">
        <v>9</v>
      </c>
      <c r="C29" s="5">
        <v>2</v>
      </c>
      <c r="D29" s="6" t="s">
        <v>15</v>
      </c>
      <c r="E29" s="5">
        <v>2</v>
      </c>
      <c r="F29" s="7" t="s">
        <v>14</v>
      </c>
      <c r="G29" s="5">
        <v>2</v>
      </c>
      <c r="H29" s="7" t="s">
        <v>30</v>
      </c>
      <c r="I29" s="6">
        <v>2</v>
      </c>
      <c r="J29" s="7" t="s">
        <v>26</v>
      </c>
      <c r="K29" s="6">
        <v>2</v>
      </c>
      <c r="L29" s="42" t="s">
        <v>4</v>
      </c>
    </row>
    <row r="30" spans="1:13" x14ac:dyDescent="0.25">
      <c r="A30" s="5">
        <v>3</v>
      </c>
      <c r="B30" s="6" t="s">
        <v>13</v>
      </c>
      <c r="C30" s="5">
        <v>3</v>
      </c>
      <c r="D30" s="6" t="s">
        <v>20</v>
      </c>
      <c r="E30" s="5">
        <v>3</v>
      </c>
      <c r="F30" s="7" t="s">
        <v>18</v>
      </c>
      <c r="G30" s="5">
        <v>3</v>
      </c>
      <c r="H30" s="7" t="s">
        <v>3</v>
      </c>
      <c r="I30" s="6">
        <v>3</v>
      </c>
      <c r="J30" s="7" t="s">
        <v>31</v>
      </c>
      <c r="K30" s="6">
        <v>3</v>
      </c>
      <c r="L30" s="42" t="s">
        <v>1</v>
      </c>
    </row>
    <row r="31" spans="1:13" x14ac:dyDescent="0.25">
      <c r="A31" s="5">
        <v>4</v>
      </c>
      <c r="B31" s="6" t="s">
        <v>19</v>
      </c>
      <c r="C31" s="5">
        <v>4</v>
      </c>
      <c r="D31" s="6" t="s">
        <v>25</v>
      </c>
      <c r="E31" s="5">
        <v>4</v>
      </c>
      <c r="F31" s="7" t="s">
        <v>23</v>
      </c>
      <c r="G31" s="5">
        <v>4</v>
      </c>
      <c r="H31" s="7" t="s">
        <v>7</v>
      </c>
      <c r="I31" s="6">
        <v>4</v>
      </c>
      <c r="J31" s="7" t="s">
        <v>32</v>
      </c>
      <c r="K31" s="6">
        <v>4</v>
      </c>
      <c r="L31" s="42" t="s">
        <v>5</v>
      </c>
    </row>
    <row r="32" spans="1:13" x14ac:dyDescent="0.25">
      <c r="A32" s="5">
        <v>5</v>
      </c>
      <c r="B32" s="6" t="s">
        <v>24</v>
      </c>
      <c r="C32" s="5">
        <v>5</v>
      </c>
      <c r="D32" s="6" t="s">
        <v>29</v>
      </c>
      <c r="E32" s="5">
        <v>5</v>
      </c>
      <c r="F32" s="7" t="s">
        <v>16</v>
      </c>
      <c r="G32" s="5">
        <v>5</v>
      </c>
      <c r="H32" s="7" t="s">
        <v>0</v>
      </c>
      <c r="I32" s="6">
        <v>5</v>
      </c>
      <c r="J32" s="7" t="s">
        <v>6</v>
      </c>
      <c r="K32" s="6">
        <v>5</v>
      </c>
      <c r="L32" s="42" t="s">
        <v>33</v>
      </c>
    </row>
    <row r="33" spans="1:13" x14ac:dyDescent="0.25">
      <c r="A33" s="8">
        <v>6</v>
      </c>
      <c r="B33" s="9" t="s">
        <v>2</v>
      </c>
      <c r="C33" s="8">
        <v>6</v>
      </c>
      <c r="D33" s="10" t="s">
        <v>28</v>
      </c>
      <c r="E33" s="8">
        <v>6</v>
      </c>
      <c r="F33" s="10" t="s">
        <v>21</v>
      </c>
      <c r="G33" s="8">
        <v>6</v>
      </c>
      <c r="H33" s="10" t="s">
        <v>17</v>
      </c>
      <c r="I33" s="9">
        <v>6</v>
      </c>
      <c r="J33" s="10" t="s">
        <v>11</v>
      </c>
      <c r="K33" s="9">
        <v>6</v>
      </c>
      <c r="L33" s="43" t="s">
        <v>12</v>
      </c>
    </row>
    <row r="35" spans="1:13" s="2" customFormat="1" x14ac:dyDescent="0.25">
      <c r="A35" s="61" t="s">
        <v>40</v>
      </c>
      <c r="B35" s="62">
        <f>L27+(Rozpis!$E$1+15)/24/60</f>
        <v>0.67708333333333293</v>
      </c>
      <c r="C35" s="61" t="s">
        <v>41</v>
      </c>
      <c r="D35" s="62">
        <f>B35+Rozpis!$E$1/24/60</f>
        <v>0.68749999999999956</v>
      </c>
      <c r="E35" s="61" t="s">
        <v>42</v>
      </c>
      <c r="F35" s="63">
        <f>D35+Rozpis!$E$1/24/60</f>
        <v>0.69791666666666619</v>
      </c>
      <c r="G35" s="61" t="s">
        <v>43</v>
      </c>
      <c r="H35" s="63">
        <f>F35+Rozpis!$E$1/24/60</f>
        <v>0.70833333333333282</v>
      </c>
      <c r="I35" s="64" t="s">
        <v>44</v>
      </c>
      <c r="J35" s="63">
        <f>H35+Rozpis!$E$1/24/60</f>
        <v>0.71874999999999944</v>
      </c>
      <c r="K35" s="14" t="s">
        <v>45</v>
      </c>
      <c r="L35" s="13">
        <f>J35+Rozpis!$E$1/24/60</f>
        <v>0.72916666666666607</v>
      </c>
      <c r="M35" s="3"/>
    </row>
    <row r="36" spans="1:13" x14ac:dyDescent="0.25">
      <c r="A36" s="65"/>
      <c r="B36" s="66"/>
      <c r="C36" s="65">
        <v>1</v>
      </c>
      <c r="D36" s="68" t="s">
        <v>32</v>
      </c>
      <c r="E36" s="65">
        <v>1</v>
      </c>
      <c r="F36" s="66" t="s">
        <v>24</v>
      </c>
      <c r="G36" s="65">
        <v>1</v>
      </c>
      <c r="H36" s="66" t="s">
        <v>69</v>
      </c>
      <c r="I36" s="68">
        <v>1</v>
      </c>
      <c r="J36" s="66" t="s">
        <v>14</v>
      </c>
      <c r="K36" s="6">
        <v>1</v>
      </c>
      <c r="L36" s="7"/>
    </row>
    <row r="37" spans="1:13" x14ac:dyDescent="0.25">
      <c r="A37" s="17">
        <v>2</v>
      </c>
      <c r="B37" s="44" t="s">
        <v>33</v>
      </c>
      <c r="C37" s="17">
        <v>2</v>
      </c>
      <c r="D37" s="20" t="s">
        <v>66</v>
      </c>
      <c r="E37" s="17">
        <v>2</v>
      </c>
      <c r="F37" s="44" t="s">
        <v>16</v>
      </c>
      <c r="G37" s="17">
        <v>2</v>
      </c>
      <c r="H37" s="44" t="s">
        <v>6</v>
      </c>
      <c r="I37" s="20">
        <v>2</v>
      </c>
      <c r="J37" s="44" t="s">
        <v>11</v>
      </c>
      <c r="K37" s="6">
        <v>2</v>
      </c>
      <c r="L37" s="7" t="s">
        <v>12</v>
      </c>
    </row>
    <row r="38" spans="1:13" x14ac:dyDescent="0.25">
      <c r="A38" s="17">
        <v>3</v>
      </c>
      <c r="B38" s="44" t="s">
        <v>15</v>
      </c>
      <c r="C38" s="17">
        <v>3</v>
      </c>
      <c r="D38" s="20" t="s">
        <v>5</v>
      </c>
      <c r="E38" s="17">
        <v>3</v>
      </c>
      <c r="F38" s="44" t="s">
        <v>1</v>
      </c>
      <c r="G38" s="17">
        <v>3</v>
      </c>
      <c r="H38" s="44" t="s">
        <v>3</v>
      </c>
      <c r="I38" s="20">
        <v>3</v>
      </c>
      <c r="J38" s="44" t="s">
        <v>7</v>
      </c>
      <c r="K38" s="6">
        <v>3</v>
      </c>
      <c r="L38" s="7"/>
    </row>
    <row r="39" spans="1:13" x14ac:dyDescent="0.25">
      <c r="A39" s="17">
        <v>4</v>
      </c>
      <c r="B39" s="44" t="s">
        <v>0</v>
      </c>
      <c r="C39" s="17">
        <v>4</v>
      </c>
      <c r="D39" s="20" t="s">
        <v>21</v>
      </c>
      <c r="E39" s="17">
        <v>4</v>
      </c>
      <c r="F39" s="44" t="s">
        <v>8</v>
      </c>
      <c r="G39" s="17">
        <v>4</v>
      </c>
      <c r="H39" s="44" t="s">
        <v>13</v>
      </c>
      <c r="I39" s="20">
        <v>4</v>
      </c>
      <c r="J39" s="44" t="s">
        <v>26</v>
      </c>
      <c r="K39" s="6">
        <v>4</v>
      </c>
      <c r="L39" s="7" t="s">
        <v>27</v>
      </c>
    </row>
    <row r="40" spans="1:13" x14ac:dyDescent="0.25">
      <c r="A40" s="17">
        <v>5</v>
      </c>
      <c r="B40" s="44" t="s">
        <v>23</v>
      </c>
      <c r="C40" s="17">
        <v>5</v>
      </c>
      <c r="D40" s="20" t="s">
        <v>19</v>
      </c>
      <c r="E40" s="17">
        <v>5</v>
      </c>
      <c r="F40" s="44" t="s">
        <v>20</v>
      </c>
      <c r="G40" s="17">
        <v>5</v>
      </c>
      <c r="H40" s="44" t="s">
        <v>25</v>
      </c>
      <c r="I40" s="20">
        <v>5</v>
      </c>
      <c r="J40" s="44" t="s">
        <v>29</v>
      </c>
      <c r="K40" s="6">
        <v>5</v>
      </c>
      <c r="L40" s="7"/>
    </row>
    <row r="41" spans="1:13" x14ac:dyDescent="0.25">
      <c r="A41" s="18"/>
      <c r="B41" s="67"/>
      <c r="C41" s="18">
        <v>6</v>
      </c>
      <c r="D41" s="21" t="s">
        <v>2</v>
      </c>
      <c r="E41" s="18">
        <v>6</v>
      </c>
      <c r="F41" s="67" t="s">
        <v>9</v>
      </c>
      <c r="G41" s="18">
        <v>6</v>
      </c>
      <c r="H41" s="67" t="s">
        <v>17</v>
      </c>
      <c r="I41" s="21">
        <v>6</v>
      </c>
      <c r="J41" s="67" t="s">
        <v>4</v>
      </c>
      <c r="K41" s="9">
        <v>6</v>
      </c>
      <c r="L41" s="10" t="s">
        <v>28</v>
      </c>
    </row>
    <row r="43" spans="1:13" s="2" customFormat="1" x14ac:dyDescent="0.25">
      <c r="A43" s="11" t="s">
        <v>46</v>
      </c>
      <c r="B43" s="13">
        <f>L35+Rozpis!$E$1/24/60</f>
        <v>0.7395833333333327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5">
        <v>1</v>
      </c>
      <c r="B44" s="7"/>
    </row>
    <row r="45" spans="1:13" x14ac:dyDescent="0.25">
      <c r="A45" s="5">
        <v>2</v>
      </c>
      <c r="B45" s="7" t="s">
        <v>22</v>
      </c>
    </row>
    <row r="46" spans="1:13" x14ac:dyDescent="0.25">
      <c r="A46" s="5">
        <v>3</v>
      </c>
      <c r="B46" s="7" t="s">
        <v>31</v>
      </c>
    </row>
    <row r="47" spans="1:13" x14ac:dyDescent="0.25">
      <c r="A47" s="5">
        <v>4</v>
      </c>
      <c r="B47" s="7" t="s">
        <v>30</v>
      </c>
    </row>
    <row r="48" spans="1:13" x14ac:dyDescent="0.25">
      <c r="A48" s="5">
        <v>5</v>
      </c>
      <c r="B48" s="7" t="s">
        <v>18</v>
      </c>
    </row>
    <row r="49" spans="1:2" x14ac:dyDescent="0.25">
      <c r="A49" s="8">
        <v>6</v>
      </c>
      <c r="B49" s="10" t="s">
        <v>10</v>
      </c>
    </row>
  </sheetData>
  <pageMargins left="0.28000000000000003" right="0.14000000000000001" top="0.5699999999999999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98"/>
  <sheetViews>
    <sheetView topLeftCell="A151" workbookViewId="0">
      <selection activeCell="B3" sqref="B3:E82"/>
    </sheetView>
  </sheetViews>
  <sheetFormatPr defaultRowHeight="15" x14ac:dyDescent="0.25"/>
  <cols>
    <col min="1" max="1" width="9.140625" style="1"/>
    <col min="2" max="2" width="5.140625" style="38" customWidth="1"/>
    <col min="3" max="3" width="25.85546875" style="1" customWidth="1"/>
    <col min="4" max="4" width="13.28515625" style="38" customWidth="1"/>
    <col min="5" max="5" width="9" style="38" customWidth="1"/>
    <col min="6" max="6" width="4.140625" style="1" bestFit="1" customWidth="1"/>
    <col min="7" max="7" width="17.7109375" style="1" customWidth="1"/>
    <col min="8" max="8" width="4.140625" style="1" bestFit="1" customWidth="1"/>
    <col min="9" max="9" width="17.7109375" style="1" customWidth="1"/>
    <col min="10" max="10" width="4.140625" style="1" bestFit="1" customWidth="1"/>
    <col min="11" max="11" width="21.85546875" style="1" customWidth="1"/>
    <col min="12" max="12" width="4.140625" style="1" bestFit="1" customWidth="1"/>
    <col min="13" max="13" width="21.85546875" style="1" customWidth="1"/>
    <col min="14" max="16384" width="9.140625" style="1"/>
  </cols>
  <sheetData>
    <row r="3" spans="2:5" x14ac:dyDescent="0.25">
      <c r="B3" s="16" t="s">
        <v>34</v>
      </c>
      <c r="C3" s="32">
        <v>0.41666666666666669</v>
      </c>
      <c r="D3" s="16" t="s">
        <v>67</v>
      </c>
      <c r="E3" s="19" t="s">
        <v>68</v>
      </c>
    </row>
    <row r="4" spans="2:5" x14ac:dyDescent="0.25">
      <c r="B4" s="27">
        <v>1</v>
      </c>
      <c r="C4" s="33" t="s">
        <v>12</v>
      </c>
      <c r="D4" s="34">
        <v>72.04000000000002</v>
      </c>
      <c r="E4" s="26">
        <f>RANK(D4,D4:D9,1)</f>
        <v>6</v>
      </c>
    </row>
    <row r="5" spans="2:5" x14ac:dyDescent="0.25">
      <c r="B5" s="27">
        <v>2</v>
      </c>
      <c r="C5" s="33" t="s">
        <v>1</v>
      </c>
      <c r="D5" s="35">
        <v>61.199999999999989</v>
      </c>
      <c r="E5" s="28">
        <f>RANK(D5,D4:D9,1)</f>
        <v>4</v>
      </c>
    </row>
    <row r="6" spans="2:5" x14ac:dyDescent="0.25">
      <c r="B6" s="27">
        <v>3</v>
      </c>
      <c r="C6" s="33" t="s">
        <v>28</v>
      </c>
      <c r="D6" s="35">
        <v>61.400000000000034</v>
      </c>
      <c r="E6" s="28">
        <f>RANK(D6,D4:D9,1)</f>
        <v>5</v>
      </c>
    </row>
    <row r="7" spans="2:5" x14ac:dyDescent="0.25">
      <c r="B7" s="27">
        <v>4</v>
      </c>
      <c r="C7" s="33" t="s">
        <v>3</v>
      </c>
      <c r="D7" s="35">
        <v>57.639999999999986</v>
      </c>
      <c r="E7" s="28">
        <f>RANK(D7,D4:D9,1)</f>
        <v>2</v>
      </c>
    </row>
    <row r="8" spans="2:5" x14ac:dyDescent="0.25">
      <c r="B8" s="27">
        <v>5</v>
      </c>
      <c r="C8" s="33" t="s">
        <v>4</v>
      </c>
      <c r="D8" s="35">
        <v>56.879999999999995</v>
      </c>
      <c r="E8" s="28">
        <f>RANK(D8,D4:D9,1)</f>
        <v>1</v>
      </c>
    </row>
    <row r="9" spans="2:5" x14ac:dyDescent="0.25">
      <c r="B9" s="30">
        <v>6</v>
      </c>
      <c r="C9" s="36" t="s">
        <v>2</v>
      </c>
      <c r="D9" s="37">
        <v>58.759999999999991</v>
      </c>
      <c r="E9" s="31">
        <f>RANK(D9,D4:D9,1)</f>
        <v>3</v>
      </c>
    </row>
    <row r="11" spans="2:5" x14ac:dyDescent="0.25">
      <c r="B11" s="16" t="s">
        <v>35</v>
      </c>
      <c r="C11" s="32">
        <f>C3+Rozpis!$E$1/24/60</f>
        <v>0.42708333333333337</v>
      </c>
      <c r="D11" s="16" t="s">
        <v>67</v>
      </c>
      <c r="E11" s="19" t="s">
        <v>68</v>
      </c>
    </row>
    <row r="12" spans="2:5" x14ac:dyDescent="0.25">
      <c r="B12" s="27">
        <v>1</v>
      </c>
      <c r="C12" s="33" t="s">
        <v>5</v>
      </c>
      <c r="D12" s="34">
        <v>58.2</v>
      </c>
      <c r="E12" s="26">
        <f>RANK(D12,D12:D17,1)</f>
        <v>5</v>
      </c>
    </row>
    <row r="13" spans="2:5" x14ac:dyDescent="0.25">
      <c r="B13" s="27">
        <v>2</v>
      </c>
      <c r="C13" s="33" t="s">
        <v>6</v>
      </c>
      <c r="D13" s="35">
        <v>56.559999999999988</v>
      </c>
      <c r="E13" s="28">
        <f>RANK(D13,D12:D17,1)</f>
        <v>3</v>
      </c>
    </row>
    <row r="14" spans="2:5" x14ac:dyDescent="0.25">
      <c r="B14" s="27">
        <v>3</v>
      </c>
      <c r="C14" s="33" t="s">
        <v>7</v>
      </c>
      <c r="D14" s="35">
        <v>56.480000000000004</v>
      </c>
      <c r="E14" s="28">
        <f>RANK(D14,D12:D17,1)</f>
        <v>2</v>
      </c>
    </row>
    <row r="15" spans="2:5" x14ac:dyDescent="0.25">
      <c r="B15" s="27">
        <v>4</v>
      </c>
      <c r="C15" s="33" t="s">
        <v>8</v>
      </c>
      <c r="D15" s="35">
        <v>58.519999999999996</v>
      </c>
      <c r="E15" s="28">
        <f>RANK(D15,D12:D17,1)</f>
        <v>6</v>
      </c>
    </row>
    <row r="16" spans="2:5" x14ac:dyDescent="0.25">
      <c r="B16" s="27">
        <v>5</v>
      </c>
      <c r="C16" s="33" t="s">
        <v>9</v>
      </c>
      <c r="D16" s="35">
        <v>57.600000000000009</v>
      </c>
      <c r="E16" s="28">
        <f>RANK(D16,D12:D17,1)</f>
        <v>4</v>
      </c>
    </row>
    <row r="17" spans="2:5" x14ac:dyDescent="0.25">
      <c r="B17" s="30">
        <v>6</v>
      </c>
      <c r="C17" s="36" t="s">
        <v>10</v>
      </c>
      <c r="D17" s="37">
        <v>53.279999999999987</v>
      </c>
      <c r="E17" s="31">
        <f>RANK(D17,D12:D17,1)</f>
        <v>1</v>
      </c>
    </row>
    <row r="19" spans="2:5" x14ac:dyDescent="0.25">
      <c r="B19" s="16" t="s">
        <v>36</v>
      </c>
      <c r="C19" s="23">
        <f>C11+Rozpis!$E$1/24/60</f>
        <v>0.43750000000000006</v>
      </c>
      <c r="D19" s="16" t="s">
        <v>67</v>
      </c>
      <c r="E19" s="19" t="s">
        <v>68</v>
      </c>
    </row>
    <row r="20" spans="2:5" x14ac:dyDescent="0.25">
      <c r="B20" s="27">
        <v>1</v>
      </c>
      <c r="C20" s="24" t="s">
        <v>11</v>
      </c>
      <c r="D20" s="34">
        <v>56.920000000000016</v>
      </c>
      <c r="E20" s="26">
        <f>RANK(D20,D20:D25,1)</f>
        <v>1</v>
      </c>
    </row>
    <row r="21" spans="2:5" x14ac:dyDescent="0.25">
      <c r="B21" s="27">
        <v>2</v>
      </c>
      <c r="C21" s="24" t="s">
        <v>0</v>
      </c>
      <c r="D21" s="35">
        <v>61.879999999999995</v>
      </c>
      <c r="E21" s="28">
        <f>RANK(D21,D20:D25,1)</f>
        <v>6</v>
      </c>
    </row>
    <row r="22" spans="2:5" x14ac:dyDescent="0.25">
      <c r="B22" s="27">
        <v>3</v>
      </c>
      <c r="C22" s="24" t="s">
        <v>14</v>
      </c>
      <c r="D22" s="35">
        <v>56.95999999999998</v>
      </c>
      <c r="E22" s="28">
        <f>RANK(D22,D20:D25,1)</f>
        <v>2</v>
      </c>
    </row>
    <row r="23" spans="2:5" x14ac:dyDescent="0.25">
      <c r="B23" s="27">
        <v>4</v>
      </c>
      <c r="C23" s="24" t="s">
        <v>13</v>
      </c>
      <c r="D23" s="35">
        <v>57.759999999999991</v>
      </c>
      <c r="E23" s="28">
        <f>RANK(D23,D20:D25,1)</f>
        <v>3</v>
      </c>
    </row>
    <row r="24" spans="2:5" x14ac:dyDescent="0.25">
      <c r="B24" s="27">
        <v>5</v>
      </c>
      <c r="C24" s="24" t="s">
        <v>15</v>
      </c>
      <c r="D24" s="35">
        <v>60.600000000000023</v>
      </c>
      <c r="E24" s="28">
        <f>RANK(D24,D20:D25,1)</f>
        <v>5</v>
      </c>
    </row>
    <row r="25" spans="2:5" x14ac:dyDescent="0.25">
      <c r="B25" s="30">
        <v>6</v>
      </c>
      <c r="C25" s="29" t="s">
        <v>16</v>
      </c>
      <c r="D25" s="37">
        <v>58.680000000000007</v>
      </c>
      <c r="E25" s="31">
        <f>RANK(D25,D20:D25,1)</f>
        <v>4</v>
      </c>
    </row>
    <row r="27" spans="2:5" x14ac:dyDescent="0.25">
      <c r="B27" s="16" t="s">
        <v>37</v>
      </c>
      <c r="C27" s="23">
        <f>C19+Rozpis!$E$1/24/60</f>
        <v>0.44791666666666674</v>
      </c>
      <c r="D27" s="16" t="s">
        <v>67</v>
      </c>
      <c r="E27" s="19" t="s">
        <v>68</v>
      </c>
    </row>
    <row r="28" spans="2:5" x14ac:dyDescent="0.25">
      <c r="B28" s="27">
        <v>1</v>
      </c>
      <c r="C28" s="24" t="s">
        <v>17</v>
      </c>
      <c r="D28" s="25">
        <v>59.56</v>
      </c>
      <c r="E28" s="26">
        <f>RANK(D28,D28:D33,1)</f>
        <v>5</v>
      </c>
    </row>
    <row r="29" spans="2:5" x14ac:dyDescent="0.25">
      <c r="B29" s="27">
        <v>2</v>
      </c>
      <c r="C29" s="24" t="s">
        <v>18</v>
      </c>
      <c r="D29" s="27">
        <v>54.720000000000027</v>
      </c>
      <c r="E29" s="28">
        <f>RANK(D29,D28:D33,1)</f>
        <v>2</v>
      </c>
    </row>
    <row r="30" spans="2:5" x14ac:dyDescent="0.25">
      <c r="B30" s="27">
        <v>3</v>
      </c>
      <c r="C30" s="24" t="s">
        <v>19</v>
      </c>
      <c r="D30" s="27">
        <v>59.04000000000002</v>
      </c>
      <c r="E30" s="28">
        <f>RANK(D30,D28:D33,1)</f>
        <v>4</v>
      </c>
    </row>
    <row r="31" spans="2:5" x14ac:dyDescent="0.25">
      <c r="B31" s="27">
        <v>4</v>
      </c>
      <c r="C31" s="24" t="s">
        <v>20</v>
      </c>
      <c r="D31" s="27">
        <v>59.640000000000015</v>
      </c>
      <c r="E31" s="28">
        <f>RANK(D31,D28:D33,1)</f>
        <v>6</v>
      </c>
    </row>
    <row r="32" spans="2:5" x14ac:dyDescent="0.25">
      <c r="B32" s="27">
        <v>5</v>
      </c>
      <c r="C32" s="24" t="s">
        <v>21</v>
      </c>
      <c r="D32" s="27">
        <v>58.760000000000019</v>
      </c>
      <c r="E32" s="28">
        <f>RANK(D32,D28:D33,1)</f>
        <v>3</v>
      </c>
    </row>
    <row r="33" spans="2:5" x14ac:dyDescent="0.25">
      <c r="B33" s="30">
        <v>6</v>
      </c>
      <c r="C33" s="29" t="s">
        <v>22</v>
      </c>
      <c r="D33" s="30">
        <v>54.080000000000013</v>
      </c>
      <c r="E33" s="31">
        <f>RANK(D33,D28:D33,1)</f>
        <v>1</v>
      </c>
    </row>
    <row r="35" spans="2:5" x14ac:dyDescent="0.25">
      <c r="B35" s="16" t="s">
        <v>39</v>
      </c>
      <c r="C35" s="23">
        <f>C27+Rozpis!$E$1/24/60</f>
        <v>0.45833333333333343</v>
      </c>
      <c r="D35" s="16" t="s">
        <v>67</v>
      </c>
      <c r="E35" s="19" t="s">
        <v>68</v>
      </c>
    </row>
    <row r="36" spans="2:5" x14ac:dyDescent="0.25">
      <c r="B36" s="27">
        <v>1</v>
      </c>
      <c r="C36" s="24" t="s">
        <v>23</v>
      </c>
      <c r="D36" s="34">
        <v>62</v>
      </c>
      <c r="E36" s="26">
        <f>RANK(D36,D36:D41,1)</f>
        <v>6</v>
      </c>
    </row>
    <row r="37" spans="2:5" x14ac:dyDescent="0.25">
      <c r="B37" s="27">
        <v>2</v>
      </c>
      <c r="C37" s="24" t="s">
        <v>24</v>
      </c>
      <c r="D37" s="35">
        <v>60.959999999999994</v>
      </c>
      <c r="E37" s="28">
        <f>RANK(D37,D36:D41,1)</f>
        <v>5</v>
      </c>
    </row>
    <row r="38" spans="2:5" x14ac:dyDescent="0.25">
      <c r="B38" s="27">
        <v>3</v>
      </c>
      <c r="C38" s="24" t="s">
        <v>25</v>
      </c>
      <c r="D38" s="35">
        <v>58.92</v>
      </c>
      <c r="E38" s="28">
        <f>RANK(D38,D36:D41,1)</f>
        <v>3</v>
      </c>
    </row>
    <row r="39" spans="2:5" x14ac:dyDescent="0.25">
      <c r="B39" s="27">
        <v>4</v>
      </c>
      <c r="C39" s="24" t="s">
        <v>66</v>
      </c>
      <c r="D39" s="35">
        <v>59</v>
      </c>
      <c r="E39" s="28">
        <f>RANK(D39,D36:D41,1)</f>
        <v>4</v>
      </c>
    </row>
    <row r="40" spans="2:5" x14ac:dyDescent="0.25">
      <c r="B40" s="27">
        <v>5</v>
      </c>
      <c r="C40" s="24" t="s">
        <v>26</v>
      </c>
      <c r="D40" s="35">
        <v>52.759999999999991</v>
      </c>
      <c r="E40" s="28">
        <f>RANK(D40,D36:D41,1)</f>
        <v>1</v>
      </c>
    </row>
    <row r="41" spans="2:5" x14ac:dyDescent="0.25">
      <c r="B41" s="30">
        <v>6</v>
      </c>
      <c r="C41" s="29" t="s">
        <v>27</v>
      </c>
      <c r="D41" s="37">
        <v>57.519999999999996</v>
      </c>
      <c r="E41" s="31">
        <f>RANK(D41,D36:D41,1)</f>
        <v>2</v>
      </c>
    </row>
    <row r="43" spans="2:5" x14ac:dyDescent="0.25">
      <c r="B43" s="16" t="s">
        <v>38</v>
      </c>
      <c r="C43" s="23">
        <f>C35+Rozpis!$E$1/24/60</f>
        <v>0.46875000000000011</v>
      </c>
      <c r="D43" s="16" t="s">
        <v>67</v>
      </c>
      <c r="E43" s="19" t="s">
        <v>68</v>
      </c>
    </row>
    <row r="44" spans="2:5" x14ac:dyDescent="0.25">
      <c r="B44" s="27">
        <v>1</v>
      </c>
      <c r="C44" s="24" t="s">
        <v>69</v>
      </c>
      <c r="D44" s="34">
        <v>58.319999999999993</v>
      </c>
      <c r="E44" s="26">
        <f>RANK(D44,D44:D49,1)</f>
        <v>4</v>
      </c>
    </row>
    <row r="45" spans="2:5" x14ac:dyDescent="0.25">
      <c r="B45" s="27">
        <v>2</v>
      </c>
      <c r="C45" s="24" t="s">
        <v>29</v>
      </c>
      <c r="D45" s="35">
        <v>56.199999999999989</v>
      </c>
      <c r="E45" s="28">
        <f>RANK(D45,D44:D49,1)</f>
        <v>3</v>
      </c>
    </row>
    <row r="46" spans="2:5" x14ac:dyDescent="0.25">
      <c r="B46" s="27">
        <v>3</v>
      </c>
      <c r="C46" s="24" t="s">
        <v>30</v>
      </c>
      <c r="D46" s="35">
        <v>51.84</v>
      </c>
      <c r="E46" s="28">
        <f>RANK(D46,D44:D49,1)</f>
        <v>1</v>
      </c>
    </row>
    <row r="47" spans="2:5" x14ac:dyDescent="0.25">
      <c r="B47" s="27">
        <v>4</v>
      </c>
      <c r="C47" s="24" t="s">
        <v>31</v>
      </c>
      <c r="D47" s="35">
        <v>52.680000000000007</v>
      </c>
      <c r="E47" s="28">
        <f>RANK(D47,D44:D49,1)</f>
        <v>2</v>
      </c>
    </row>
    <row r="48" spans="2:5" x14ac:dyDescent="0.25">
      <c r="B48" s="27">
        <v>5</v>
      </c>
      <c r="C48" s="24" t="s">
        <v>32</v>
      </c>
      <c r="D48" s="35">
        <v>59.720000000000027</v>
      </c>
      <c r="E48" s="28">
        <f>RANK(D48,D44:D49,1)</f>
        <v>5</v>
      </c>
    </row>
    <row r="49" spans="2:5" x14ac:dyDescent="0.25">
      <c r="B49" s="30">
        <v>6</v>
      </c>
      <c r="C49" s="29" t="s">
        <v>33</v>
      </c>
      <c r="D49" s="37">
        <v>60.600000000000023</v>
      </c>
      <c r="E49" s="31">
        <f>RANK(D49,D44:D49,1)</f>
        <v>6</v>
      </c>
    </row>
    <row r="52" spans="2:5" x14ac:dyDescent="0.25">
      <c r="B52" s="16" t="s">
        <v>47</v>
      </c>
      <c r="C52" s="32">
        <f>C43+Rozpis!$E$1/24/60</f>
        <v>0.4791666666666668</v>
      </c>
      <c r="D52" s="16" t="s">
        <v>67</v>
      </c>
      <c r="E52" s="19" t="s">
        <v>68</v>
      </c>
    </row>
    <row r="53" spans="2:5" x14ac:dyDescent="0.25">
      <c r="B53" s="27">
        <v>1</v>
      </c>
      <c r="C53" s="33" t="s">
        <v>12</v>
      </c>
      <c r="D53" s="25">
        <v>73.759999999999991</v>
      </c>
      <c r="E53" s="26">
        <f>RANK(D53,D53:D58,1)</f>
        <v>6</v>
      </c>
    </row>
    <row r="54" spans="2:5" x14ac:dyDescent="0.25">
      <c r="B54" s="27">
        <v>2</v>
      </c>
      <c r="C54" s="33" t="s">
        <v>5</v>
      </c>
      <c r="D54" s="27">
        <v>58.16</v>
      </c>
      <c r="E54" s="28">
        <f>RANK(D54,D53:D58,1)</f>
        <v>3</v>
      </c>
    </row>
    <row r="55" spans="2:5" x14ac:dyDescent="0.25">
      <c r="B55" s="27">
        <v>3</v>
      </c>
      <c r="C55" s="33" t="s">
        <v>11</v>
      </c>
      <c r="D55" s="27">
        <v>55.919999999999987</v>
      </c>
      <c r="E55" s="28">
        <f>RANK(D55,D53:D58,1)</f>
        <v>1</v>
      </c>
    </row>
    <row r="56" spans="2:5" x14ac:dyDescent="0.25">
      <c r="B56" s="27">
        <v>4</v>
      </c>
      <c r="C56" s="33" t="s">
        <v>17</v>
      </c>
      <c r="D56" s="27">
        <v>56.879999999999995</v>
      </c>
      <c r="E56" s="28">
        <f>RANK(D56,D53:D58,1)</f>
        <v>2</v>
      </c>
    </row>
    <row r="57" spans="2:5" x14ac:dyDescent="0.25">
      <c r="B57" s="27">
        <v>5</v>
      </c>
      <c r="C57" s="33" t="s">
        <v>23</v>
      </c>
      <c r="D57" s="27">
        <v>64.039999999999992</v>
      </c>
      <c r="E57" s="28">
        <f>RANK(D57,D53:D58,1)</f>
        <v>5</v>
      </c>
    </row>
    <row r="58" spans="2:5" x14ac:dyDescent="0.25">
      <c r="B58" s="30">
        <v>6</v>
      </c>
      <c r="C58" s="36" t="s">
        <v>2</v>
      </c>
      <c r="D58" s="30">
        <v>59.559999999999974</v>
      </c>
      <c r="E58" s="31">
        <f>RANK(D58,D53:D58,1)</f>
        <v>4</v>
      </c>
    </row>
    <row r="60" spans="2:5" x14ac:dyDescent="0.25">
      <c r="B60" s="16" t="s">
        <v>48</v>
      </c>
      <c r="C60" s="32">
        <f>C52+Rozpis!$E$1/24/60</f>
        <v>0.48958333333333348</v>
      </c>
      <c r="D60" s="16" t="s">
        <v>67</v>
      </c>
      <c r="E60" s="19" t="s">
        <v>68</v>
      </c>
    </row>
    <row r="61" spans="2:5" x14ac:dyDescent="0.25">
      <c r="B61" s="27">
        <v>1</v>
      </c>
      <c r="C61" s="33" t="s">
        <v>1</v>
      </c>
      <c r="D61" s="34">
        <v>59.2</v>
      </c>
      <c r="E61" s="26">
        <f>RANK(D61,D61:D66,1)</f>
        <v>5</v>
      </c>
    </row>
    <row r="62" spans="2:5" x14ac:dyDescent="0.25">
      <c r="B62" s="27">
        <v>2</v>
      </c>
      <c r="C62" s="33" t="s">
        <v>6</v>
      </c>
      <c r="D62" s="35">
        <v>57.8</v>
      </c>
      <c r="E62" s="28">
        <f>RANK(D62,D61:D66,1)</f>
        <v>3</v>
      </c>
    </row>
    <row r="63" spans="2:5" x14ac:dyDescent="0.25">
      <c r="B63" s="27">
        <v>3</v>
      </c>
      <c r="C63" s="33" t="s">
        <v>0</v>
      </c>
      <c r="D63" s="35">
        <v>61.28</v>
      </c>
      <c r="E63" s="28">
        <f>RANK(D63,D61:D66,1)</f>
        <v>6</v>
      </c>
    </row>
    <row r="64" spans="2:5" x14ac:dyDescent="0.25">
      <c r="B64" s="27">
        <v>4</v>
      </c>
      <c r="C64" s="33" t="s">
        <v>18</v>
      </c>
      <c r="D64" s="35">
        <v>52.72</v>
      </c>
      <c r="E64" s="28">
        <f>RANK(D64,D61:D66,1)</f>
        <v>1</v>
      </c>
    </row>
    <row r="65" spans="2:5" x14ac:dyDescent="0.25">
      <c r="B65" s="27">
        <v>5</v>
      </c>
      <c r="C65" s="33" t="s">
        <v>24</v>
      </c>
      <c r="D65" s="35">
        <v>58.039999999999992</v>
      </c>
      <c r="E65" s="28">
        <f>RANK(D65,D61:D66,1)</f>
        <v>4</v>
      </c>
    </row>
    <row r="66" spans="2:5" x14ac:dyDescent="0.25">
      <c r="B66" s="30">
        <v>6</v>
      </c>
      <c r="C66" s="36" t="s">
        <v>29</v>
      </c>
      <c r="D66" s="37">
        <v>53.8</v>
      </c>
      <c r="E66" s="31">
        <f>RANK(D66,D61:D66,1)</f>
        <v>2</v>
      </c>
    </row>
    <row r="68" spans="2:5" x14ac:dyDescent="0.25">
      <c r="B68" s="16" t="s">
        <v>49</v>
      </c>
      <c r="C68" s="23">
        <f>C60+Rozpis!$E$1/24/60</f>
        <v>0.50000000000000011</v>
      </c>
      <c r="D68" s="16" t="s">
        <v>67</v>
      </c>
      <c r="E68" s="19" t="s">
        <v>68</v>
      </c>
    </row>
    <row r="69" spans="2:5" x14ac:dyDescent="0.25">
      <c r="B69" s="27">
        <v>1</v>
      </c>
      <c r="C69" s="24" t="s">
        <v>28</v>
      </c>
      <c r="D69" s="25">
        <v>60.439999999999969</v>
      </c>
      <c r="E69" s="26">
        <f>RANK(D69,D69:D74,1)</f>
        <v>6</v>
      </c>
    </row>
    <row r="70" spans="2:5" x14ac:dyDescent="0.25">
      <c r="B70" s="27">
        <v>2</v>
      </c>
      <c r="C70" s="24" t="s">
        <v>7</v>
      </c>
      <c r="D70" s="27">
        <v>55.47999999999999</v>
      </c>
      <c r="E70" s="28">
        <f>RANK(D70,D69:D74,1)</f>
        <v>2</v>
      </c>
    </row>
    <row r="71" spans="2:5" x14ac:dyDescent="0.25">
      <c r="B71" s="27">
        <v>3</v>
      </c>
      <c r="C71" s="24" t="s">
        <v>14</v>
      </c>
      <c r="D71" s="27">
        <v>56.359999999999985</v>
      </c>
      <c r="E71" s="28">
        <f>RANK(D71,D69:D74,1)</f>
        <v>4</v>
      </c>
    </row>
    <row r="72" spans="2:5" x14ac:dyDescent="0.25">
      <c r="B72" s="27">
        <v>4</v>
      </c>
      <c r="C72" s="24" t="s">
        <v>19</v>
      </c>
      <c r="D72" s="27">
        <v>57.080000000000013</v>
      </c>
      <c r="E72" s="28">
        <f>RANK(D72,D69:D74,1)</f>
        <v>5</v>
      </c>
    </row>
    <row r="73" spans="2:5" x14ac:dyDescent="0.25">
      <c r="B73" s="27">
        <v>5</v>
      </c>
      <c r="C73" s="24" t="s">
        <v>25</v>
      </c>
      <c r="D73" s="27">
        <v>55.879999999999967</v>
      </c>
      <c r="E73" s="28">
        <f>RANK(D73,D69:D74,1)</f>
        <v>3</v>
      </c>
    </row>
    <row r="74" spans="2:5" x14ac:dyDescent="0.25">
      <c r="B74" s="30">
        <v>6</v>
      </c>
      <c r="C74" s="29" t="s">
        <v>30</v>
      </c>
      <c r="D74" s="30">
        <v>52.320000000000022</v>
      </c>
      <c r="E74" s="31">
        <f>RANK(D74,D69:D74,1)</f>
        <v>1</v>
      </c>
    </row>
    <row r="76" spans="2:5" x14ac:dyDescent="0.25">
      <c r="B76" s="16" t="s">
        <v>50</v>
      </c>
      <c r="C76" s="23">
        <f>C68+Rozpis!$E$1/24/60</f>
        <v>0.51041666666666674</v>
      </c>
      <c r="D76" s="16" t="s">
        <v>67</v>
      </c>
      <c r="E76" s="19" t="s">
        <v>68</v>
      </c>
    </row>
    <row r="77" spans="2:5" x14ac:dyDescent="0.25">
      <c r="B77" s="27">
        <v>1</v>
      </c>
      <c r="C77" s="24" t="s">
        <v>3</v>
      </c>
      <c r="D77" s="34">
        <v>57.199999999999989</v>
      </c>
      <c r="E77" s="26">
        <f>RANK(D77,D77:D82,1)</f>
        <v>5</v>
      </c>
    </row>
    <row r="78" spans="2:5" x14ac:dyDescent="0.25">
      <c r="B78" s="27">
        <v>2</v>
      </c>
      <c r="C78" s="24" t="s">
        <v>8</v>
      </c>
      <c r="D78" s="35">
        <v>57.16</v>
      </c>
      <c r="E78" s="28">
        <f>RANK(D78,D77:D82,1)</f>
        <v>4</v>
      </c>
    </row>
    <row r="79" spans="2:5" x14ac:dyDescent="0.25">
      <c r="B79" s="27">
        <v>3</v>
      </c>
      <c r="C79" s="24" t="s">
        <v>13</v>
      </c>
      <c r="D79" s="35">
        <v>56.359999999999985</v>
      </c>
      <c r="E79" s="28">
        <f>RANK(D79,D77:D82,1)</f>
        <v>2</v>
      </c>
    </row>
    <row r="80" spans="2:5" x14ac:dyDescent="0.25">
      <c r="B80" s="27">
        <v>4</v>
      </c>
      <c r="C80" s="24" t="s">
        <v>20</v>
      </c>
      <c r="D80" s="35">
        <v>56.639999999999986</v>
      </c>
      <c r="E80" s="28">
        <f>RANK(D80,D77:D82,1)</f>
        <v>3</v>
      </c>
    </row>
    <row r="81" spans="2:5" x14ac:dyDescent="0.25">
      <c r="B81" s="27">
        <v>5</v>
      </c>
      <c r="C81" s="24" t="s">
        <v>66</v>
      </c>
      <c r="D81" s="35">
        <v>57.359999999999985</v>
      </c>
      <c r="E81" s="28">
        <f>RANK(D81,D77:D82,1)</f>
        <v>6</v>
      </c>
    </row>
    <row r="82" spans="2:5" x14ac:dyDescent="0.25">
      <c r="B82" s="30">
        <v>6</v>
      </c>
      <c r="C82" s="29" t="s">
        <v>31</v>
      </c>
      <c r="D82" s="37">
        <v>52.039999999999992</v>
      </c>
      <c r="E82" s="31">
        <f>RANK(D82,D77:D82,1)</f>
        <v>1</v>
      </c>
    </row>
    <row r="84" spans="2:5" x14ac:dyDescent="0.25">
      <c r="B84" s="16" t="s">
        <v>51</v>
      </c>
      <c r="C84" s="23">
        <f>C76+Rozpis!$E$1/24/60</f>
        <v>0.52083333333333337</v>
      </c>
      <c r="D84" s="16" t="s">
        <v>67</v>
      </c>
      <c r="E84" s="19" t="s">
        <v>68</v>
      </c>
    </row>
    <row r="85" spans="2:5" x14ac:dyDescent="0.25">
      <c r="B85" s="27">
        <v>1</v>
      </c>
      <c r="C85" s="24" t="s">
        <v>4</v>
      </c>
      <c r="D85" s="34">
        <v>55.47999999999999</v>
      </c>
      <c r="E85" s="26">
        <f>RANK(D85,D85:D90,1)</f>
        <v>2</v>
      </c>
    </row>
    <row r="86" spans="2:5" x14ac:dyDescent="0.25">
      <c r="B86" s="27">
        <v>2</v>
      </c>
      <c r="C86" s="24" t="s">
        <v>9</v>
      </c>
      <c r="D86" s="35">
        <v>58</v>
      </c>
      <c r="E86" s="28">
        <f>RANK(D86,D85:D90,1)</f>
        <v>4</v>
      </c>
    </row>
    <row r="87" spans="2:5" x14ac:dyDescent="0.25">
      <c r="B87" s="27">
        <v>3</v>
      </c>
      <c r="C87" s="24" t="s">
        <v>15</v>
      </c>
      <c r="D87" s="35">
        <v>59</v>
      </c>
      <c r="E87" s="28">
        <f>RANK(D87,D85:D90,1)</f>
        <v>6</v>
      </c>
    </row>
    <row r="88" spans="2:5" x14ac:dyDescent="0.25">
      <c r="B88" s="27">
        <v>4</v>
      </c>
      <c r="C88" s="24" t="s">
        <v>21</v>
      </c>
      <c r="D88" s="35">
        <v>57.959999999999994</v>
      </c>
      <c r="E88" s="28">
        <f>RANK(D88,D85:D90,1)</f>
        <v>3</v>
      </c>
    </row>
    <row r="89" spans="2:5" x14ac:dyDescent="0.25">
      <c r="B89" s="27">
        <v>5</v>
      </c>
      <c r="C89" s="24" t="s">
        <v>26</v>
      </c>
      <c r="D89" s="35">
        <v>53.519999999999996</v>
      </c>
      <c r="E89" s="28">
        <f>RANK(D89,D85:D90,1)</f>
        <v>1</v>
      </c>
    </row>
    <row r="90" spans="2:5" x14ac:dyDescent="0.25">
      <c r="B90" s="30">
        <v>6</v>
      </c>
      <c r="C90" s="29" t="s">
        <v>32</v>
      </c>
      <c r="D90" s="37">
        <v>58.08</v>
      </c>
      <c r="E90" s="31">
        <f>RANK(D90,D85:D90,1)</f>
        <v>5</v>
      </c>
    </row>
    <row r="92" spans="2:5" x14ac:dyDescent="0.25">
      <c r="B92" s="16" t="s">
        <v>52</v>
      </c>
      <c r="C92" s="23">
        <f>C84+Rozpis!$E$1/24/60</f>
        <v>0.53125</v>
      </c>
      <c r="D92" s="16" t="s">
        <v>67</v>
      </c>
      <c r="E92" s="19" t="s">
        <v>68</v>
      </c>
    </row>
    <row r="93" spans="2:5" x14ac:dyDescent="0.25">
      <c r="B93" s="27">
        <v>1</v>
      </c>
      <c r="C93" s="24" t="s">
        <v>69</v>
      </c>
      <c r="D93" s="34">
        <v>56.400000000000006</v>
      </c>
      <c r="E93" s="26">
        <f>RANK(D93,D93:D98,1)</f>
        <v>3</v>
      </c>
    </row>
    <row r="94" spans="2:5" x14ac:dyDescent="0.25">
      <c r="B94" s="27">
        <v>2</v>
      </c>
      <c r="C94" s="24" t="s">
        <v>10</v>
      </c>
      <c r="D94" s="35">
        <v>54.599999999999994</v>
      </c>
      <c r="E94" s="28">
        <f>RANK(D94,D93:D98,1)</f>
        <v>1</v>
      </c>
    </row>
    <row r="95" spans="2:5" x14ac:dyDescent="0.25">
      <c r="B95" s="27">
        <v>3</v>
      </c>
      <c r="C95" s="24" t="s">
        <v>16</v>
      </c>
      <c r="D95" s="35">
        <v>58.8</v>
      </c>
      <c r="E95" s="28">
        <f>RANK(D95,D93:D98,1)</f>
        <v>4</v>
      </c>
    </row>
    <row r="96" spans="2:5" x14ac:dyDescent="0.25">
      <c r="B96" s="27">
        <v>4</v>
      </c>
      <c r="C96" s="24" t="s">
        <v>22</v>
      </c>
      <c r="D96" s="35">
        <v>54.680000000000007</v>
      </c>
      <c r="E96" s="28">
        <f>RANK(D96,D93:D98,1)</f>
        <v>2</v>
      </c>
    </row>
    <row r="97" spans="2:5" x14ac:dyDescent="0.25">
      <c r="B97" s="27">
        <v>5</v>
      </c>
      <c r="C97" s="24" t="s">
        <v>27</v>
      </c>
      <c r="D97" s="35">
        <v>59.16</v>
      </c>
      <c r="E97" s="28">
        <f>RANK(D97,D93:D98,1)</f>
        <v>5</v>
      </c>
    </row>
    <row r="98" spans="2:5" x14ac:dyDescent="0.25">
      <c r="B98" s="30">
        <v>6</v>
      </c>
      <c r="C98" s="29" t="s">
        <v>33</v>
      </c>
      <c r="D98" s="37">
        <v>61.040000000000006</v>
      </c>
      <c r="E98" s="31">
        <f>RANK(D98,D93:D98,1)</f>
        <v>6</v>
      </c>
    </row>
    <row r="102" spans="2:5" x14ac:dyDescent="0.25">
      <c r="B102" s="16" t="s">
        <v>53</v>
      </c>
      <c r="C102" s="32">
        <f>C92+Rozpis!$E$1/24/60</f>
        <v>0.54166666666666663</v>
      </c>
      <c r="D102" s="16" t="s">
        <v>67</v>
      </c>
      <c r="E102" s="19" t="s">
        <v>68</v>
      </c>
    </row>
    <row r="103" spans="2:5" x14ac:dyDescent="0.25">
      <c r="B103" s="27">
        <v>1</v>
      </c>
      <c r="C103" s="33" t="s">
        <v>20</v>
      </c>
      <c r="D103" s="34">
        <v>59.800000000000011</v>
      </c>
      <c r="E103" s="26">
        <f>RANK(D103,D103:D108,1)</f>
        <v>4</v>
      </c>
    </row>
    <row r="104" spans="2:5" x14ac:dyDescent="0.25">
      <c r="B104" s="27">
        <v>2</v>
      </c>
      <c r="C104" s="33" t="s">
        <v>26</v>
      </c>
      <c r="D104" s="35">
        <v>55.360000000000014</v>
      </c>
      <c r="E104" s="28">
        <f>RANK(D104,D103:D108,1)</f>
        <v>1</v>
      </c>
    </row>
    <row r="105" spans="2:5" x14ac:dyDescent="0.25">
      <c r="B105" s="27">
        <v>3</v>
      </c>
      <c r="C105" s="33" t="s">
        <v>33</v>
      </c>
      <c r="D105" s="35">
        <v>61.56</v>
      </c>
      <c r="E105" s="28">
        <f>RANK(D105,D103:D108,1)</f>
        <v>5</v>
      </c>
    </row>
    <row r="106" spans="2:5" x14ac:dyDescent="0.25">
      <c r="B106" s="27">
        <v>4</v>
      </c>
      <c r="C106" s="33" t="s">
        <v>12</v>
      </c>
      <c r="D106" s="35">
        <v>72.920000000000016</v>
      </c>
      <c r="E106" s="28">
        <f>RANK(D106,D103:D108,1)</f>
        <v>6</v>
      </c>
    </row>
    <row r="107" spans="2:5" x14ac:dyDescent="0.25">
      <c r="B107" s="27">
        <v>5</v>
      </c>
      <c r="C107" s="33" t="s">
        <v>6</v>
      </c>
      <c r="D107" s="35">
        <v>57.480000000000018</v>
      </c>
      <c r="E107" s="28">
        <f>RANK(D107,D103:D108,1)</f>
        <v>3</v>
      </c>
    </row>
    <row r="108" spans="2:5" x14ac:dyDescent="0.25">
      <c r="B108" s="30">
        <v>6</v>
      </c>
      <c r="C108" s="36" t="s">
        <v>14</v>
      </c>
      <c r="D108" s="37">
        <v>56.080000000000013</v>
      </c>
      <c r="E108" s="31">
        <f>RANK(D108,D103:D108,1)</f>
        <v>2</v>
      </c>
    </row>
    <row r="110" spans="2:5" x14ac:dyDescent="0.25">
      <c r="B110" s="16" t="s">
        <v>54</v>
      </c>
      <c r="C110" s="32">
        <f>C102+Rozpis!$E$1/24/60</f>
        <v>0.55208333333333326</v>
      </c>
      <c r="D110" s="16" t="s">
        <v>67</v>
      </c>
      <c r="E110" s="19" t="s">
        <v>68</v>
      </c>
    </row>
    <row r="111" spans="2:5" x14ac:dyDescent="0.25">
      <c r="B111" s="27">
        <v>1</v>
      </c>
      <c r="C111" s="33" t="s">
        <v>21</v>
      </c>
      <c r="D111" s="25">
        <v>60.080000000000013</v>
      </c>
      <c r="E111" s="26">
        <f>RANK(D111,D111:D116,1)</f>
        <v>6</v>
      </c>
    </row>
    <row r="112" spans="2:5" x14ac:dyDescent="0.25">
      <c r="B112" s="27">
        <v>2</v>
      </c>
      <c r="C112" s="33" t="s">
        <v>27</v>
      </c>
      <c r="D112" s="27">
        <v>59.52000000000001</v>
      </c>
      <c r="E112" s="28">
        <f>RANK(D112,D111:D116,1)</f>
        <v>5</v>
      </c>
    </row>
    <row r="113" spans="2:5" x14ac:dyDescent="0.25">
      <c r="B113" s="27">
        <v>3</v>
      </c>
      <c r="C113" s="33" t="s">
        <v>5</v>
      </c>
      <c r="D113" s="27">
        <v>58.44</v>
      </c>
      <c r="E113" s="28">
        <f>RANK(D113,D111:D116,1)</f>
        <v>4</v>
      </c>
    </row>
    <row r="114" spans="2:5" x14ac:dyDescent="0.25">
      <c r="B114" s="27">
        <v>4</v>
      </c>
      <c r="C114" s="33" t="s">
        <v>1</v>
      </c>
      <c r="D114" s="27">
        <v>58.240000000000009</v>
      </c>
      <c r="E114" s="28">
        <f>RANK(D114,D111:D116,1)</f>
        <v>3</v>
      </c>
    </row>
    <row r="115" spans="2:5" x14ac:dyDescent="0.25">
      <c r="B115" s="27">
        <v>5</v>
      </c>
      <c r="C115" s="33" t="s">
        <v>7</v>
      </c>
      <c r="D115" s="27">
        <v>53.920000000000016</v>
      </c>
      <c r="E115" s="28">
        <f>RANK(D115,D111:D116,1)</f>
        <v>1</v>
      </c>
    </row>
    <row r="116" spans="2:5" x14ac:dyDescent="0.25">
      <c r="B116" s="30">
        <v>6</v>
      </c>
      <c r="C116" s="36" t="s">
        <v>13</v>
      </c>
      <c r="D116" s="30">
        <v>54.680000000000007</v>
      </c>
      <c r="E116" s="31">
        <f>RANK(D116,D111:D116,1)</f>
        <v>2</v>
      </c>
    </row>
    <row r="118" spans="2:5" x14ac:dyDescent="0.25">
      <c r="B118" s="16" t="s">
        <v>55</v>
      </c>
      <c r="C118" s="23">
        <f>C110+Rozpis!$E$1/24/60</f>
        <v>0.56249999999999989</v>
      </c>
      <c r="D118" s="16" t="s">
        <v>67</v>
      </c>
      <c r="E118" s="19" t="s">
        <v>68</v>
      </c>
    </row>
    <row r="119" spans="2:5" x14ac:dyDescent="0.25">
      <c r="B119" s="27">
        <v>1</v>
      </c>
      <c r="C119" s="24" t="s">
        <v>32</v>
      </c>
      <c r="D119" s="34">
        <v>59.84</v>
      </c>
      <c r="E119" s="26">
        <f>RANK(D119,D119:D124,1)</f>
        <v>1</v>
      </c>
    </row>
    <row r="120" spans="2:5" x14ac:dyDescent="0.25">
      <c r="B120" s="27">
        <v>2</v>
      </c>
      <c r="C120" s="24" t="s">
        <v>28</v>
      </c>
      <c r="D120" s="35">
        <v>59.960000000000008</v>
      </c>
      <c r="E120" s="28">
        <f>RANK(D120,D119:D124,1)</f>
        <v>2</v>
      </c>
    </row>
    <row r="121" spans="2:5" x14ac:dyDescent="0.25">
      <c r="B121" s="27">
        <v>3</v>
      </c>
      <c r="C121" s="24" t="s">
        <v>8</v>
      </c>
      <c r="D121" s="35">
        <v>60.240000000000009</v>
      </c>
      <c r="E121" s="28">
        <f>RANK(D121,D119:D124,1)</f>
        <v>3</v>
      </c>
    </row>
    <row r="122" spans="2:5" x14ac:dyDescent="0.25">
      <c r="B122" s="27">
        <v>4</v>
      </c>
      <c r="C122" s="24" t="s">
        <v>0</v>
      </c>
      <c r="D122" s="35">
        <v>60.599999999999994</v>
      </c>
      <c r="E122" s="28">
        <f>RANK(D122,D119:D124,1)</f>
        <v>5</v>
      </c>
    </row>
    <row r="123" spans="2:5" x14ac:dyDescent="0.25">
      <c r="B123" s="27">
        <v>5</v>
      </c>
      <c r="C123" s="24" t="s">
        <v>19</v>
      </c>
      <c r="D123" s="35">
        <v>61.039999999999992</v>
      </c>
      <c r="E123" s="28">
        <f>RANK(D123,D119:D124,1)</f>
        <v>6</v>
      </c>
    </row>
    <row r="124" spans="2:5" x14ac:dyDescent="0.25">
      <c r="B124" s="30">
        <v>6</v>
      </c>
      <c r="C124" s="29" t="s">
        <v>66</v>
      </c>
      <c r="D124" s="37">
        <v>60.52000000000001</v>
      </c>
      <c r="E124" s="31">
        <f>RANK(D124,D119:D124,1)</f>
        <v>4</v>
      </c>
    </row>
    <row r="126" spans="2:5" x14ac:dyDescent="0.25">
      <c r="B126" s="16" t="s">
        <v>56</v>
      </c>
      <c r="C126" s="23">
        <f>C118+Rozpis!$E$1/24/60</f>
        <v>0.57291666666666652</v>
      </c>
      <c r="D126" s="16" t="s">
        <v>67</v>
      </c>
      <c r="E126" s="19" t="s">
        <v>68</v>
      </c>
    </row>
    <row r="127" spans="2:5" x14ac:dyDescent="0.25">
      <c r="B127" s="27">
        <v>1</v>
      </c>
      <c r="C127" s="24" t="s">
        <v>18</v>
      </c>
      <c r="D127" s="40">
        <v>54.92</v>
      </c>
      <c r="E127" s="26">
        <f>RANK(D127,D127:D132,1)</f>
        <v>4</v>
      </c>
    </row>
    <row r="128" spans="2:5" x14ac:dyDescent="0.25">
      <c r="B128" s="27">
        <v>2</v>
      </c>
      <c r="C128" s="24" t="s">
        <v>25</v>
      </c>
      <c r="D128" s="27">
        <v>57.519999999999996</v>
      </c>
      <c r="E128" s="28">
        <f>RANK(D128,D127:D132,1)</f>
        <v>5</v>
      </c>
    </row>
    <row r="129" spans="2:5" x14ac:dyDescent="0.25">
      <c r="B129" s="27">
        <v>3</v>
      </c>
      <c r="C129" s="24" t="s">
        <v>31</v>
      </c>
      <c r="D129" s="27">
        <v>52.480000000000004</v>
      </c>
      <c r="E129" s="28">
        <f>RANK(D129,D127:D132,1)</f>
        <v>1</v>
      </c>
    </row>
    <row r="130" spans="2:5" x14ac:dyDescent="0.25">
      <c r="B130" s="27">
        <v>4</v>
      </c>
      <c r="C130" s="24" t="s">
        <v>15</v>
      </c>
      <c r="D130" s="27">
        <v>60.280000000000015</v>
      </c>
      <c r="E130" s="28">
        <f>RANK(D130,D127:D132,1)</f>
        <v>6</v>
      </c>
    </row>
    <row r="131" spans="2:5" x14ac:dyDescent="0.25">
      <c r="B131" s="27">
        <v>5</v>
      </c>
      <c r="C131" s="24" t="s">
        <v>22</v>
      </c>
      <c r="D131" s="27">
        <v>53.760000000000005</v>
      </c>
      <c r="E131" s="28">
        <f>RANK(D131,D127:D132,1)</f>
        <v>2</v>
      </c>
    </row>
    <row r="132" spans="2:5" x14ac:dyDescent="0.25">
      <c r="B132" s="30">
        <v>6</v>
      </c>
      <c r="C132" s="29" t="s">
        <v>11</v>
      </c>
      <c r="D132" s="30">
        <v>54.760000000000005</v>
      </c>
      <c r="E132" s="31">
        <f>RANK(D132,D127:D132,1)</f>
        <v>3</v>
      </c>
    </row>
    <row r="134" spans="2:5" x14ac:dyDescent="0.25">
      <c r="B134" s="16" t="s">
        <v>57</v>
      </c>
      <c r="C134" s="23">
        <f>C126+Rozpis!$E$1/24/60</f>
        <v>0.58333333333333315</v>
      </c>
      <c r="D134" s="16" t="s">
        <v>67</v>
      </c>
      <c r="E134" s="19" t="s">
        <v>68</v>
      </c>
    </row>
    <row r="135" spans="2:5" x14ac:dyDescent="0.25">
      <c r="B135" s="27">
        <v>1</v>
      </c>
      <c r="C135" s="24" t="s">
        <v>3</v>
      </c>
      <c r="D135" s="34">
        <v>58.760000000000005</v>
      </c>
      <c r="E135" s="26">
        <f>RANK(D135,D135:D140,1)</f>
        <v>6</v>
      </c>
    </row>
    <row r="136" spans="2:5" x14ac:dyDescent="0.25">
      <c r="B136" s="27">
        <v>2</v>
      </c>
      <c r="C136" s="24" t="s">
        <v>9</v>
      </c>
      <c r="D136" s="35">
        <v>58.600000000000009</v>
      </c>
      <c r="E136" s="28">
        <f>RANK(D136,D135:D140,1)</f>
        <v>5</v>
      </c>
    </row>
    <row r="137" spans="2:5" x14ac:dyDescent="0.25">
      <c r="B137" s="27">
        <v>3</v>
      </c>
      <c r="C137" s="24" t="s">
        <v>16</v>
      </c>
      <c r="D137" s="35">
        <v>57.760000000000005</v>
      </c>
      <c r="E137" s="28">
        <f>RANK(D137,D135:D140,1)</f>
        <v>4</v>
      </c>
    </row>
    <row r="138" spans="2:5" x14ac:dyDescent="0.25">
      <c r="B138" s="27">
        <v>4</v>
      </c>
      <c r="C138" s="24" t="s">
        <v>17</v>
      </c>
      <c r="D138" s="35">
        <v>57.320000000000007</v>
      </c>
      <c r="E138" s="28">
        <f>RANK(D138,D135:D140,1)</f>
        <v>2</v>
      </c>
    </row>
    <row r="139" spans="2:5" x14ac:dyDescent="0.25">
      <c r="B139" s="27">
        <v>5</v>
      </c>
      <c r="C139" s="24" t="s">
        <v>24</v>
      </c>
      <c r="D139" s="35">
        <v>57.560000000000016</v>
      </c>
      <c r="E139" s="28">
        <f>RANK(D139,D135:D140,1)</f>
        <v>3</v>
      </c>
    </row>
    <row r="140" spans="2:5" x14ac:dyDescent="0.25">
      <c r="B140" s="30">
        <v>6</v>
      </c>
      <c r="C140" s="29" t="s">
        <v>30</v>
      </c>
      <c r="D140" s="37">
        <v>52.519999999999996</v>
      </c>
      <c r="E140" s="31">
        <f>RANK(D140,D135:D140,1)</f>
        <v>1</v>
      </c>
    </row>
    <row r="142" spans="2:5" x14ac:dyDescent="0.25">
      <c r="B142" s="16" t="s">
        <v>58</v>
      </c>
      <c r="C142" s="23">
        <f>C134+Rozpis!$E$1/24/60</f>
        <v>0.59374999999999978</v>
      </c>
      <c r="D142" s="16" t="s">
        <v>67</v>
      </c>
      <c r="E142" s="19" t="s">
        <v>68</v>
      </c>
    </row>
    <row r="143" spans="2:5" x14ac:dyDescent="0.25">
      <c r="B143" s="27">
        <v>1</v>
      </c>
      <c r="C143" s="24" t="s">
        <v>10</v>
      </c>
      <c r="D143" s="34">
        <v>55.640000000000015</v>
      </c>
      <c r="E143" s="26">
        <f>RANK(D143,D143:D148,1)</f>
        <v>3</v>
      </c>
    </row>
    <row r="144" spans="2:5" x14ac:dyDescent="0.25">
      <c r="B144" s="27">
        <v>2</v>
      </c>
      <c r="C144" s="24" t="s">
        <v>2</v>
      </c>
      <c r="D144" s="35">
        <v>57.759999999999991</v>
      </c>
      <c r="E144" s="28">
        <f>RANK(D144,D143:D148,1)</f>
        <v>5</v>
      </c>
    </row>
    <row r="145" spans="2:5" x14ac:dyDescent="0.25">
      <c r="B145" s="27">
        <v>3</v>
      </c>
      <c r="C145" s="24" t="s">
        <v>69</v>
      </c>
      <c r="D145" s="35">
        <v>57.080000000000013</v>
      </c>
      <c r="E145" s="28">
        <f>RANK(D145,D143:D148,1)</f>
        <v>4</v>
      </c>
    </row>
    <row r="146" spans="2:5" x14ac:dyDescent="0.25">
      <c r="B146" s="27">
        <v>4</v>
      </c>
      <c r="C146" s="24" t="s">
        <v>23</v>
      </c>
      <c r="D146" s="35">
        <v>64.12</v>
      </c>
      <c r="E146" s="28">
        <f>RANK(D146,D143:D148,1)</f>
        <v>6</v>
      </c>
    </row>
    <row r="147" spans="2:5" x14ac:dyDescent="0.25">
      <c r="B147" s="27">
        <v>5</v>
      </c>
      <c r="C147" s="24" t="s">
        <v>29</v>
      </c>
      <c r="D147" s="35">
        <v>55</v>
      </c>
      <c r="E147" s="28">
        <f>RANK(D147,D143:D148,1)</f>
        <v>1</v>
      </c>
    </row>
    <row r="148" spans="2:5" x14ac:dyDescent="0.25">
      <c r="B148" s="30">
        <v>6</v>
      </c>
      <c r="C148" s="29" t="s">
        <v>4</v>
      </c>
      <c r="D148" s="37">
        <v>55.120000000000005</v>
      </c>
      <c r="E148" s="31">
        <f>RANK(D148,D143:D148,1)</f>
        <v>2</v>
      </c>
    </row>
    <row r="152" spans="2:5" x14ac:dyDescent="0.25">
      <c r="B152" s="16" t="s">
        <v>59</v>
      </c>
      <c r="C152" s="32">
        <f>C142+Rozpis!$E$1/24/60</f>
        <v>0.60416666666666641</v>
      </c>
      <c r="D152" s="16" t="s">
        <v>67</v>
      </c>
      <c r="E152" s="19" t="s">
        <v>68</v>
      </c>
    </row>
    <row r="153" spans="2:5" x14ac:dyDescent="0.25">
      <c r="B153" s="27">
        <v>1</v>
      </c>
      <c r="C153" s="33" t="s">
        <v>69</v>
      </c>
      <c r="D153" s="25">
        <v>60.400000000000006</v>
      </c>
      <c r="E153" s="26">
        <f>RANK(D153,D153:D158,1)</f>
        <v>6</v>
      </c>
    </row>
    <row r="154" spans="2:5" x14ac:dyDescent="0.25">
      <c r="B154" s="27">
        <v>2</v>
      </c>
      <c r="C154" s="33" t="s">
        <v>9</v>
      </c>
      <c r="D154" s="27">
        <v>60.16</v>
      </c>
      <c r="E154" s="28">
        <f>RANK(D154,D153:D158,1)</f>
        <v>5</v>
      </c>
    </row>
    <row r="155" spans="2:5" x14ac:dyDescent="0.25">
      <c r="B155" s="27">
        <v>3</v>
      </c>
      <c r="C155" s="33" t="s">
        <v>13</v>
      </c>
      <c r="D155" s="27">
        <v>56.879999999999995</v>
      </c>
      <c r="E155" s="28">
        <f>RANK(D155,D153:D158,1)</f>
        <v>1</v>
      </c>
    </row>
    <row r="156" spans="2:5" x14ac:dyDescent="0.25">
      <c r="B156" s="27">
        <v>4</v>
      </c>
      <c r="C156" s="33" t="s">
        <v>19</v>
      </c>
      <c r="D156" s="27">
        <v>58.679999999999993</v>
      </c>
      <c r="E156" s="28">
        <f>RANK(D156,D153:D158,1)</f>
        <v>3</v>
      </c>
    </row>
    <row r="157" spans="2:5" x14ac:dyDescent="0.25">
      <c r="B157" s="27">
        <v>5</v>
      </c>
      <c r="C157" s="33" t="s">
        <v>24</v>
      </c>
      <c r="D157" s="27">
        <v>59.039999999999992</v>
      </c>
      <c r="E157" s="28">
        <f>RANK(D157,D153:D158,1)</f>
        <v>4</v>
      </c>
    </row>
    <row r="158" spans="2:5" x14ac:dyDescent="0.25">
      <c r="B158" s="30">
        <v>6</v>
      </c>
      <c r="C158" s="36" t="s">
        <v>2</v>
      </c>
      <c r="D158" s="30">
        <v>58.64</v>
      </c>
      <c r="E158" s="31">
        <f>RANK(D158,D153:D158,1)</f>
        <v>2</v>
      </c>
    </row>
    <row r="160" spans="2:5" x14ac:dyDescent="0.25">
      <c r="B160" s="16" t="s">
        <v>60</v>
      </c>
      <c r="C160" s="32">
        <f>C152+Rozpis!$E$1/24/60</f>
        <v>0.61458333333333304</v>
      </c>
      <c r="D160" s="16" t="s">
        <v>67</v>
      </c>
      <c r="E160" s="19" t="s">
        <v>68</v>
      </c>
    </row>
    <row r="161" spans="2:7" x14ac:dyDescent="0.25">
      <c r="B161" s="25">
        <v>1</v>
      </c>
      <c r="C161" s="45" t="s">
        <v>10</v>
      </c>
      <c r="D161" s="25">
        <v>57.28</v>
      </c>
      <c r="E161" s="26">
        <f>RANK(D161,D161:D166,1)</f>
        <v>5</v>
      </c>
    </row>
    <row r="162" spans="2:7" x14ac:dyDescent="0.25">
      <c r="B162" s="27">
        <v>2</v>
      </c>
      <c r="C162" s="24" t="s">
        <v>15</v>
      </c>
      <c r="D162" s="27">
        <v>59.44</v>
      </c>
      <c r="E162" s="28">
        <f>RANK(D162,D161:D166,1)</f>
        <v>6</v>
      </c>
    </row>
    <row r="163" spans="2:7" x14ac:dyDescent="0.25">
      <c r="B163" s="27">
        <v>3</v>
      </c>
      <c r="C163" s="24" t="s">
        <v>20</v>
      </c>
      <c r="D163" s="27">
        <v>57.080000000000013</v>
      </c>
      <c r="E163" s="28">
        <f>RANK(D163,D161:D166,1)</f>
        <v>3</v>
      </c>
    </row>
    <row r="164" spans="2:7" x14ac:dyDescent="0.25">
      <c r="B164" s="27">
        <v>4</v>
      </c>
      <c r="C164" s="24" t="s">
        <v>25</v>
      </c>
      <c r="D164" s="27">
        <v>57.240000000000009</v>
      </c>
      <c r="E164" s="28">
        <f>RANK(D164,D161:D166,1)</f>
        <v>4</v>
      </c>
    </row>
    <row r="165" spans="2:7" x14ac:dyDescent="0.25">
      <c r="B165" s="27">
        <v>5</v>
      </c>
      <c r="C165" s="24" t="s">
        <v>29</v>
      </c>
      <c r="D165" s="27">
        <v>55.400000000000006</v>
      </c>
      <c r="E165" s="28">
        <f>RANK(D165,D161:D166,1)</f>
        <v>1</v>
      </c>
    </row>
    <row r="166" spans="2:7" x14ac:dyDescent="0.25">
      <c r="B166" s="30">
        <v>6</v>
      </c>
      <c r="C166" s="29" t="s">
        <v>28</v>
      </c>
      <c r="D166" s="30">
        <v>56.44</v>
      </c>
      <c r="E166" s="31">
        <f>RANK(D166,D161:D166,1)</f>
        <v>2</v>
      </c>
      <c r="G166"/>
    </row>
    <row r="168" spans="2:7" x14ac:dyDescent="0.25">
      <c r="B168" s="16" t="s">
        <v>61</v>
      </c>
      <c r="C168" s="23">
        <f>C160+Rozpis!$E$1/24/60</f>
        <v>0.62499999999999967</v>
      </c>
      <c r="D168" s="16" t="s">
        <v>67</v>
      </c>
      <c r="E168" s="19" t="s">
        <v>68</v>
      </c>
    </row>
    <row r="169" spans="2:7" x14ac:dyDescent="0.25">
      <c r="B169" s="27">
        <v>1</v>
      </c>
      <c r="C169" s="24" t="s">
        <v>8</v>
      </c>
      <c r="D169" s="25">
        <v>57.120000000000005</v>
      </c>
      <c r="E169" s="26">
        <f>RANK(D169,D169:D174,1)</f>
        <v>3</v>
      </c>
    </row>
    <row r="170" spans="2:7" x14ac:dyDescent="0.25">
      <c r="B170" s="27">
        <v>2</v>
      </c>
      <c r="C170" s="24" t="s">
        <v>14</v>
      </c>
      <c r="D170" s="27">
        <v>54.64</v>
      </c>
      <c r="E170" s="28">
        <f>RANK(D170,D169:D174,1)</f>
        <v>2</v>
      </c>
    </row>
    <row r="171" spans="2:7" x14ac:dyDescent="0.25">
      <c r="B171" s="27">
        <v>3</v>
      </c>
      <c r="C171" s="24" t="s">
        <v>18</v>
      </c>
      <c r="D171" s="27">
        <v>54.320000000000007</v>
      </c>
      <c r="E171" s="28">
        <f>RANK(D171,D169:D174,1)</f>
        <v>1</v>
      </c>
    </row>
    <row r="172" spans="2:7" x14ac:dyDescent="0.25">
      <c r="B172" s="27">
        <v>4</v>
      </c>
      <c r="C172" s="24" t="s">
        <v>23</v>
      </c>
      <c r="D172" s="27">
        <v>64.72</v>
      </c>
      <c r="E172" s="28">
        <f>RANK(D172,D169:D174,1)</f>
        <v>6</v>
      </c>
    </row>
    <row r="173" spans="2:7" x14ac:dyDescent="0.25">
      <c r="B173" s="27">
        <v>5</v>
      </c>
      <c r="C173" s="24" t="s">
        <v>16</v>
      </c>
      <c r="D173" s="27">
        <v>57.44</v>
      </c>
      <c r="E173" s="28">
        <f>RANK(D173,D169:D174,1)</f>
        <v>4</v>
      </c>
    </row>
    <row r="174" spans="2:7" x14ac:dyDescent="0.25">
      <c r="B174" s="30">
        <v>6</v>
      </c>
      <c r="C174" s="29" t="s">
        <v>21</v>
      </c>
      <c r="D174" s="30">
        <v>57.960000000000008</v>
      </c>
      <c r="E174" s="31">
        <f>RANK(D174,D169:D174,1)</f>
        <v>5</v>
      </c>
    </row>
    <row r="176" spans="2:7" x14ac:dyDescent="0.25">
      <c r="B176" s="16" t="s">
        <v>62</v>
      </c>
      <c r="C176" s="23">
        <f>C168+Rozpis!$E$1/24/60</f>
        <v>0.6354166666666663</v>
      </c>
      <c r="D176" s="16" t="s">
        <v>67</v>
      </c>
      <c r="E176" s="19" t="s">
        <v>68</v>
      </c>
    </row>
    <row r="177" spans="2:5" x14ac:dyDescent="0.25">
      <c r="B177" s="27">
        <v>1</v>
      </c>
      <c r="C177" s="24" t="s">
        <v>66</v>
      </c>
      <c r="D177" s="34">
        <v>58.52000000000001</v>
      </c>
      <c r="E177" s="26">
        <f>RANK(D177,D177:D182,1)</f>
        <v>5</v>
      </c>
    </row>
    <row r="178" spans="2:5" x14ac:dyDescent="0.25">
      <c r="B178" s="27">
        <v>2</v>
      </c>
      <c r="C178" s="24" t="s">
        <v>30</v>
      </c>
      <c r="D178" s="35">
        <v>53.52000000000001</v>
      </c>
      <c r="E178" s="28">
        <f>RANK(D178,D177:D182,1)</f>
        <v>1</v>
      </c>
    </row>
    <row r="179" spans="2:5" x14ac:dyDescent="0.25">
      <c r="B179" s="27">
        <v>3</v>
      </c>
      <c r="C179" s="24" t="s">
        <v>3</v>
      </c>
      <c r="D179" s="35">
        <v>55.120000000000005</v>
      </c>
      <c r="E179" s="28">
        <f>RANK(D179,D177:D182,1)</f>
        <v>3</v>
      </c>
    </row>
    <row r="180" spans="2:5" x14ac:dyDescent="0.25">
      <c r="B180" s="27">
        <v>4</v>
      </c>
      <c r="C180" s="24" t="s">
        <v>7</v>
      </c>
      <c r="D180" s="35">
        <v>54.56</v>
      </c>
      <c r="E180" s="28">
        <f>RANK(D180,D177:D182,1)</f>
        <v>2</v>
      </c>
    </row>
    <row r="181" spans="2:5" x14ac:dyDescent="0.25">
      <c r="B181" s="27">
        <v>5</v>
      </c>
      <c r="C181" s="24" t="s">
        <v>0</v>
      </c>
      <c r="D181" s="35">
        <v>58.599999999999994</v>
      </c>
      <c r="E181" s="28">
        <f>RANK(D181,D177:D182,1)</f>
        <v>6</v>
      </c>
    </row>
    <row r="182" spans="2:5" x14ac:dyDescent="0.25">
      <c r="B182" s="30">
        <v>6</v>
      </c>
      <c r="C182" s="29" t="s">
        <v>17</v>
      </c>
      <c r="D182" s="37">
        <v>57.240000000000009</v>
      </c>
      <c r="E182" s="31">
        <f>RANK(D182,D177:D182,1)</f>
        <v>4</v>
      </c>
    </row>
    <row r="184" spans="2:5" x14ac:dyDescent="0.25">
      <c r="B184" s="16" t="s">
        <v>63</v>
      </c>
      <c r="C184" s="23">
        <f>C176+Rozpis!$E$1/24/60</f>
        <v>0.64583333333333293</v>
      </c>
      <c r="D184" s="16" t="s">
        <v>67</v>
      </c>
      <c r="E184" s="19" t="s">
        <v>68</v>
      </c>
    </row>
    <row r="185" spans="2:5" x14ac:dyDescent="0.25">
      <c r="B185" s="27">
        <v>1</v>
      </c>
      <c r="C185" s="24" t="s">
        <v>22</v>
      </c>
      <c r="D185" s="34">
        <v>56.679999999999993</v>
      </c>
      <c r="E185" s="26">
        <f>RANK(D185,D185:D190,1)</f>
        <v>4</v>
      </c>
    </row>
    <row r="186" spans="2:5" x14ac:dyDescent="0.25">
      <c r="B186" s="27">
        <v>2</v>
      </c>
      <c r="C186" s="24" t="s">
        <v>26</v>
      </c>
      <c r="D186" s="35">
        <v>56.480000000000004</v>
      </c>
      <c r="E186" s="28">
        <f>RANK(D186,D185:D190,1)</f>
        <v>3</v>
      </c>
    </row>
    <row r="187" spans="2:5" x14ac:dyDescent="0.25">
      <c r="B187" s="27">
        <v>3</v>
      </c>
      <c r="C187" s="24" t="s">
        <v>31</v>
      </c>
      <c r="D187" s="35">
        <v>54.399999999999991</v>
      </c>
      <c r="E187" s="28">
        <f>RANK(D187,D185:D190,1)</f>
        <v>2</v>
      </c>
    </row>
    <row r="188" spans="2:5" x14ac:dyDescent="0.25">
      <c r="B188" s="27">
        <v>4</v>
      </c>
      <c r="C188" s="44" t="s">
        <v>32</v>
      </c>
      <c r="D188" s="35">
        <v>57.36</v>
      </c>
      <c r="E188" s="28">
        <f>RANK(D188,D185:D190,1)</f>
        <v>6</v>
      </c>
    </row>
    <row r="189" spans="2:5" x14ac:dyDescent="0.25">
      <c r="B189" s="27">
        <v>5</v>
      </c>
      <c r="C189" s="24" t="s">
        <v>6</v>
      </c>
      <c r="D189" s="35">
        <v>57.040000000000006</v>
      </c>
      <c r="E189" s="28">
        <f>RANK(D189,D185:D190,1)</f>
        <v>5</v>
      </c>
    </row>
    <row r="190" spans="2:5" x14ac:dyDescent="0.25">
      <c r="B190" s="30">
        <v>6</v>
      </c>
      <c r="C190" s="29" t="s">
        <v>11</v>
      </c>
      <c r="D190" s="37">
        <v>53.8</v>
      </c>
      <c r="E190" s="31">
        <f>RANK(D190,D185:D190,1)</f>
        <v>1</v>
      </c>
    </row>
    <row r="192" spans="2:5" x14ac:dyDescent="0.25">
      <c r="B192" s="16" t="s">
        <v>64</v>
      </c>
      <c r="C192" s="23">
        <f>C184+Rozpis!$E$1/24/60</f>
        <v>0.65624999999999956</v>
      </c>
      <c r="D192" s="16" t="s">
        <v>67</v>
      </c>
      <c r="E192" s="19" t="s">
        <v>68</v>
      </c>
    </row>
    <row r="193" spans="2:5" x14ac:dyDescent="0.25">
      <c r="B193" s="27">
        <v>1</v>
      </c>
      <c r="C193" s="24" t="s">
        <v>27</v>
      </c>
      <c r="D193" s="34">
        <v>60.44</v>
      </c>
      <c r="E193" s="26">
        <f>RANK(D193,D193:D198,1)</f>
        <v>5</v>
      </c>
    </row>
    <row r="194" spans="2:5" x14ac:dyDescent="0.25">
      <c r="B194" s="27">
        <v>2</v>
      </c>
      <c r="C194" s="44" t="s">
        <v>4</v>
      </c>
      <c r="D194" s="35">
        <v>54.28</v>
      </c>
      <c r="E194" s="28">
        <f>RANK(D194,D193:D198,1)</f>
        <v>1</v>
      </c>
    </row>
    <row r="195" spans="2:5" x14ac:dyDescent="0.25">
      <c r="B195" s="27">
        <v>3</v>
      </c>
      <c r="C195" s="24" t="s">
        <v>1</v>
      </c>
      <c r="D195" s="35">
        <v>55.56</v>
      </c>
      <c r="E195" s="28">
        <f>RANK(D195,D193:D198,1)</f>
        <v>2</v>
      </c>
    </row>
    <row r="196" spans="2:5" x14ac:dyDescent="0.25">
      <c r="B196" s="27">
        <v>4</v>
      </c>
      <c r="C196" s="24" t="s">
        <v>5</v>
      </c>
      <c r="D196" s="35">
        <v>58.47999999999999</v>
      </c>
      <c r="E196" s="28">
        <f>RANK(D196,D193:D198,1)</f>
        <v>3</v>
      </c>
    </row>
    <row r="197" spans="2:5" x14ac:dyDescent="0.25">
      <c r="B197" s="27">
        <v>5</v>
      </c>
      <c r="C197" s="24" t="s">
        <v>33</v>
      </c>
      <c r="D197" s="35">
        <v>60.319999999999993</v>
      </c>
      <c r="E197" s="28">
        <f>RANK(D197,D193:D198,1)</f>
        <v>4</v>
      </c>
    </row>
    <row r="198" spans="2:5" x14ac:dyDescent="0.25">
      <c r="B198" s="30">
        <v>6</v>
      </c>
      <c r="C198" s="29" t="s">
        <v>12</v>
      </c>
      <c r="D198" s="37">
        <v>67.88</v>
      </c>
      <c r="E198" s="31">
        <f>RANK(D198,D193:D198,1)</f>
        <v>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47"/>
  <sheetViews>
    <sheetView tabSelected="1" topLeftCell="A26" workbookViewId="0">
      <selection activeCell="B38" sqref="B38"/>
    </sheetView>
  </sheetViews>
  <sheetFormatPr defaultRowHeight="15" x14ac:dyDescent="0.25"/>
  <cols>
    <col min="2" max="2" width="10.140625" customWidth="1"/>
    <col min="3" max="3" width="25.28515625" bestFit="1" customWidth="1"/>
    <col min="4" max="4" width="4.42578125" style="69" customWidth="1"/>
    <col min="5" max="5" width="5.7109375" bestFit="1" customWidth="1"/>
    <col min="6" max="7" width="6" bestFit="1" customWidth="1"/>
    <col min="8" max="8" width="6" style="20" bestFit="1" customWidth="1"/>
    <col min="9" max="9" width="18.140625" customWidth="1"/>
  </cols>
  <sheetData>
    <row r="1" spans="2:9" x14ac:dyDescent="0.25">
      <c r="B1" s="73" t="s">
        <v>83</v>
      </c>
      <c r="C1" s="73" t="s">
        <v>84</v>
      </c>
      <c r="D1" s="74" t="s">
        <v>80</v>
      </c>
      <c r="E1" s="74" t="s">
        <v>72</v>
      </c>
      <c r="F1" s="74" t="s">
        <v>73</v>
      </c>
      <c r="G1" s="74" t="s">
        <v>81</v>
      </c>
      <c r="H1" s="75" t="s">
        <v>75</v>
      </c>
      <c r="I1" s="73" t="s">
        <v>82</v>
      </c>
    </row>
    <row r="2" spans="2:9" x14ac:dyDescent="0.25">
      <c r="B2" s="22">
        <v>4</v>
      </c>
      <c r="C2" s="22" t="s">
        <v>30</v>
      </c>
      <c r="D2" s="70" t="s">
        <v>70</v>
      </c>
      <c r="E2" s="39">
        <v>51.84</v>
      </c>
      <c r="F2" s="22">
        <v>52.320000000000022</v>
      </c>
      <c r="G2" s="22">
        <v>52.519999999999996</v>
      </c>
      <c r="H2" s="71">
        <v>53.52000000000001</v>
      </c>
      <c r="I2" s="39">
        <f t="shared" ref="I2:I37" si="0">SUM(E2:H2)-MAX(E2:H2)</f>
        <v>156.68</v>
      </c>
    </row>
    <row r="3" spans="2:9" x14ac:dyDescent="0.25">
      <c r="B3" s="22">
        <v>3</v>
      </c>
      <c r="C3" s="22" t="s">
        <v>31</v>
      </c>
      <c r="D3" s="70" t="s">
        <v>70</v>
      </c>
      <c r="E3" s="39">
        <v>52.680000000000007</v>
      </c>
      <c r="F3" s="22">
        <v>52.039999999999992</v>
      </c>
      <c r="G3" s="22">
        <v>52.480000000000004</v>
      </c>
      <c r="H3" s="71">
        <v>54.399999999999991</v>
      </c>
      <c r="I3" s="39">
        <f t="shared" si="0"/>
        <v>157.19999999999999</v>
      </c>
    </row>
    <row r="4" spans="2:9" x14ac:dyDescent="0.25">
      <c r="B4" s="22">
        <v>4</v>
      </c>
      <c r="C4" s="22" t="s">
        <v>26</v>
      </c>
      <c r="D4" s="70">
        <v>1</v>
      </c>
      <c r="E4" s="39">
        <v>52.759999999999991</v>
      </c>
      <c r="F4" s="22">
        <v>53.519999999999996</v>
      </c>
      <c r="G4" s="22">
        <v>55.360000000000014</v>
      </c>
      <c r="H4" s="71">
        <v>56.480000000000004</v>
      </c>
      <c r="I4" s="39">
        <f t="shared" si="0"/>
        <v>161.63999999999999</v>
      </c>
    </row>
    <row r="5" spans="2:9" x14ac:dyDescent="0.25">
      <c r="B5" s="22">
        <v>5</v>
      </c>
      <c r="C5" s="22" t="s">
        <v>18</v>
      </c>
      <c r="D5" s="70" t="s">
        <v>70</v>
      </c>
      <c r="E5" s="39">
        <v>54.720000000000027</v>
      </c>
      <c r="F5" s="22">
        <v>52.72</v>
      </c>
      <c r="G5" s="22">
        <v>54.92</v>
      </c>
      <c r="H5" s="72">
        <v>54.320000000000007</v>
      </c>
      <c r="I5" s="39">
        <f t="shared" si="0"/>
        <v>161.76</v>
      </c>
    </row>
    <row r="6" spans="2:9" x14ac:dyDescent="0.25">
      <c r="B6" s="22">
        <v>2</v>
      </c>
      <c r="C6" s="22" t="s">
        <v>22</v>
      </c>
      <c r="D6" s="70" t="s">
        <v>70</v>
      </c>
      <c r="E6" s="39">
        <v>54.080000000000013</v>
      </c>
      <c r="F6" s="22">
        <v>54.680000000000007</v>
      </c>
      <c r="G6" s="22">
        <v>53.760000000000005</v>
      </c>
      <c r="H6" s="71">
        <v>56.679999999999993</v>
      </c>
      <c r="I6" s="39">
        <f t="shared" si="0"/>
        <v>162.52000000000004</v>
      </c>
    </row>
    <row r="7" spans="2:9" x14ac:dyDescent="0.25">
      <c r="B7" s="22">
        <v>6</v>
      </c>
      <c r="C7" s="22" t="s">
        <v>10</v>
      </c>
      <c r="D7" s="70" t="s">
        <v>70</v>
      </c>
      <c r="E7" s="39">
        <v>53.279999999999987</v>
      </c>
      <c r="F7" s="22">
        <v>54.599999999999994</v>
      </c>
      <c r="G7" s="22">
        <v>55.640000000000015</v>
      </c>
      <c r="H7" s="72">
        <v>57.28</v>
      </c>
      <c r="I7" s="39">
        <f t="shared" si="0"/>
        <v>163.51999999999998</v>
      </c>
    </row>
    <row r="8" spans="2:9" x14ac:dyDescent="0.25">
      <c r="B8" s="22">
        <v>3</v>
      </c>
      <c r="C8" s="22" t="s">
        <v>7</v>
      </c>
      <c r="D8" s="70">
        <v>1</v>
      </c>
      <c r="E8" s="39">
        <v>56.480000000000004</v>
      </c>
      <c r="F8" s="22">
        <v>55.47999999999999</v>
      </c>
      <c r="G8" s="22">
        <v>53.920000000000016</v>
      </c>
      <c r="H8" s="71">
        <v>54.56</v>
      </c>
      <c r="I8" s="39">
        <f t="shared" si="0"/>
        <v>163.95999999999998</v>
      </c>
    </row>
    <row r="9" spans="2:9" x14ac:dyDescent="0.25">
      <c r="B9" s="22">
        <v>5</v>
      </c>
      <c r="C9" s="22" t="s">
        <v>29</v>
      </c>
      <c r="D9" s="70">
        <v>1</v>
      </c>
      <c r="E9" s="39">
        <v>56.199999999999989</v>
      </c>
      <c r="F9" s="22">
        <v>53.8</v>
      </c>
      <c r="G9" s="22">
        <v>55</v>
      </c>
      <c r="H9" s="72">
        <v>55.400000000000006</v>
      </c>
      <c r="I9" s="39">
        <f t="shared" si="0"/>
        <v>164.20000000000002</v>
      </c>
    </row>
    <row r="10" spans="2:9" x14ac:dyDescent="0.25">
      <c r="B10" s="22">
        <v>2</v>
      </c>
      <c r="C10" s="22" t="s">
        <v>11</v>
      </c>
      <c r="D10" s="70">
        <v>1</v>
      </c>
      <c r="E10" s="39">
        <v>56.920000000000016</v>
      </c>
      <c r="F10" s="22">
        <v>55.919999999999987</v>
      </c>
      <c r="G10" s="22">
        <v>54.760000000000005</v>
      </c>
      <c r="H10" s="71">
        <v>53.8</v>
      </c>
      <c r="I10" s="39">
        <f t="shared" si="0"/>
        <v>164.48000000000002</v>
      </c>
    </row>
    <row r="11" spans="2:9" x14ac:dyDescent="0.25">
      <c r="B11" s="22">
        <v>6</v>
      </c>
      <c r="C11" s="22" t="s">
        <v>4</v>
      </c>
      <c r="D11" s="70">
        <v>1</v>
      </c>
      <c r="E11" s="39">
        <v>56.879999999999995</v>
      </c>
      <c r="F11" s="22">
        <v>55.47999999999999</v>
      </c>
      <c r="G11" s="22">
        <v>55.120000000000005</v>
      </c>
      <c r="H11" s="71">
        <v>54.28</v>
      </c>
      <c r="I11" s="39">
        <f t="shared" si="0"/>
        <v>164.88</v>
      </c>
    </row>
    <row r="12" spans="2:9" x14ac:dyDescent="0.25">
      <c r="B12" s="22">
        <v>1</v>
      </c>
      <c r="C12" s="22" t="s">
        <v>14</v>
      </c>
      <c r="D12" s="70">
        <v>1</v>
      </c>
      <c r="E12" s="39">
        <v>56.95999999999998</v>
      </c>
      <c r="F12" s="22">
        <v>56.359999999999985</v>
      </c>
      <c r="G12" s="22">
        <v>56.080000000000013</v>
      </c>
      <c r="H12" s="72">
        <v>54.64</v>
      </c>
      <c r="I12" s="39">
        <f t="shared" si="0"/>
        <v>167.07999999999998</v>
      </c>
    </row>
    <row r="13" spans="2:9" x14ac:dyDescent="0.25">
      <c r="B13" s="22">
        <v>4</v>
      </c>
      <c r="C13" s="22" t="s">
        <v>13</v>
      </c>
      <c r="D13" s="70">
        <v>2</v>
      </c>
      <c r="E13" s="39">
        <v>57.759999999999991</v>
      </c>
      <c r="F13" s="22">
        <v>56.359999999999985</v>
      </c>
      <c r="G13" s="22">
        <v>54.680000000000007</v>
      </c>
      <c r="H13" s="72">
        <v>56.879999999999995</v>
      </c>
      <c r="I13" s="39">
        <f t="shared" si="0"/>
        <v>167.92</v>
      </c>
    </row>
    <row r="14" spans="2:9" x14ac:dyDescent="0.25">
      <c r="B14" s="22">
        <v>3</v>
      </c>
      <c r="C14" s="22" t="s">
        <v>3</v>
      </c>
      <c r="D14" s="70">
        <v>2</v>
      </c>
      <c r="E14" s="39">
        <v>57.639999999999986</v>
      </c>
      <c r="F14" s="22">
        <v>57.199999999999989</v>
      </c>
      <c r="G14" s="22">
        <v>58.760000000000005</v>
      </c>
      <c r="H14" s="71">
        <v>55.120000000000005</v>
      </c>
      <c r="I14" s="39">
        <f t="shared" si="0"/>
        <v>169.95999999999998</v>
      </c>
    </row>
    <row r="15" spans="2:9" x14ac:dyDescent="0.25">
      <c r="B15" s="22">
        <v>5</v>
      </c>
      <c r="C15" s="22" t="s">
        <v>25</v>
      </c>
      <c r="D15" s="70">
        <v>2</v>
      </c>
      <c r="E15" s="39">
        <v>58.92</v>
      </c>
      <c r="F15" s="22">
        <v>55.879999999999967</v>
      </c>
      <c r="G15" s="22">
        <v>57.519999999999996</v>
      </c>
      <c r="H15" s="72">
        <v>57.240000000000009</v>
      </c>
      <c r="I15" s="39">
        <f t="shared" si="0"/>
        <v>170.64</v>
      </c>
    </row>
    <row r="16" spans="2:9" x14ac:dyDescent="0.25">
      <c r="B16" s="22">
        <v>2</v>
      </c>
      <c r="C16" s="22" t="s">
        <v>6</v>
      </c>
      <c r="D16" s="70">
        <v>2</v>
      </c>
      <c r="E16" s="39">
        <v>56.559999999999988</v>
      </c>
      <c r="F16" s="22">
        <v>57.8</v>
      </c>
      <c r="G16" s="22">
        <v>57.480000000000018</v>
      </c>
      <c r="H16" s="71">
        <v>57.040000000000006</v>
      </c>
      <c r="I16" s="39">
        <f t="shared" si="0"/>
        <v>171.07999999999998</v>
      </c>
    </row>
    <row r="17" spans="2:9" x14ac:dyDescent="0.25">
      <c r="B17" s="22">
        <v>6</v>
      </c>
      <c r="C17" s="22" t="s">
        <v>17</v>
      </c>
      <c r="D17" s="70">
        <v>2</v>
      </c>
      <c r="E17" s="39">
        <v>59.56</v>
      </c>
      <c r="F17" s="22">
        <v>56.879999999999995</v>
      </c>
      <c r="G17" s="22">
        <v>57.320000000000007</v>
      </c>
      <c r="H17" s="71">
        <v>57.240000000000009</v>
      </c>
      <c r="I17" s="39">
        <f t="shared" si="0"/>
        <v>171.44</v>
      </c>
    </row>
    <row r="18" spans="2:9" x14ac:dyDescent="0.25">
      <c r="B18" s="22">
        <v>1</v>
      </c>
      <c r="C18" s="22" t="s">
        <v>69</v>
      </c>
      <c r="D18" s="70">
        <v>2</v>
      </c>
      <c r="E18" s="39">
        <v>58.319999999999993</v>
      </c>
      <c r="F18" s="22">
        <v>56.400000000000006</v>
      </c>
      <c r="G18" s="22">
        <v>57.080000000000013</v>
      </c>
      <c r="H18" s="72">
        <v>60.400000000000006</v>
      </c>
      <c r="I18" s="39">
        <f t="shared" si="0"/>
        <v>171.8</v>
      </c>
    </row>
    <row r="19" spans="2:9" x14ac:dyDescent="0.25">
      <c r="B19" s="22">
        <v>4</v>
      </c>
      <c r="C19" s="22" t="s">
        <v>8</v>
      </c>
      <c r="D19" s="70">
        <v>3</v>
      </c>
      <c r="E19" s="39">
        <v>58.519999999999996</v>
      </c>
      <c r="F19" s="22">
        <v>57.16</v>
      </c>
      <c r="G19" s="22">
        <v>60.240000000000009</v>
      </c>
      <c r="H19" s="72">
        <v>57.120000000000005</v>
      </c>
      <c r="I19" s="39">
        <f t="shared" si="0"/>
        <v>172.8</v>
      </c>
    </row>
    <row r="20" spans="2:9" x14ac:dyDescent="0.25">
      <c r="B20" s="22">
        <v>3</v>
      </c>
      <c r="C20" s="22" t="s">
        <v>1</v>
      </c>
      <c r="D20" s="70">
        <v>3</v>
      </c>
      <c r="E20" s="39">
        <v>61.199999999999989</v>
      </c>
      <c r="F20" s="22">
        <v>59.2</v>
      </c>
      <c r="G20" s="22">
        <v>58.240000000000009</v>
      </c>
      <c r="H20" s="71">
        <v>55.56</v>
      </c>
      <c r="I20" s="39">
        <f t="shared" si="0"/>
        <v>173</v>
      </c>
    </row>
    <row r="21" spans="2:9" x14ac:dyDescent="0.25">
      <c r="B21" s="22">
        <v>5</v>
      </c>
      <c r="C21" s="22" t="s">
        <v>20</v>
      </c>
      <c r="D21" s="70">
        <v>3</v>
      </c>
      <c r="E21" s="39">
        <v>59.640000000000015</v>
      </c>
      <c r="F21" s="22">
        <v>56.639999999999986</v>
      </c>
      <c r="G21" s="22">
        <v>59.800000000000011</v>
      </c>
      <c r="H21" s="72">
        <v>57.080000000000013</v>
      </c>
      <c r="I21" s="39">
        <f t="shared" si="0"/>
        <v>173.36</v>
      </c>
    </row>
    <row r="22" spans="2:9" x14ac:dyDescent="0.25">
      <c r="B22" s="22">
        <v>2</v>
      </c>
      <c r="C22" s="22" t="s">
        <v>16</v>
      </c>
      <c r="D22" s="70">
        <v>3</v>
      </c>
      <c r="E22" s="39">
        <v>58.680000000000007</v>
      </c>
      <c r="F22" s="22">
        <v>58.8</v>
      </c>
      <c r="G22" s="22">
        <v>57.760000000000005</v>
      </c>
      <c r="H22" s="72">
        <v>57.44</v>
      </c>
      <c r="I22" s="39">
        <f t="shared" si="0"/>
        <v>173.88</v>
      </c>
    </row>
    <row r="23" spans="2:9" x14ac:dyDescent="0.25">
      <c r="B23" s="22">
        <v>6</v>
      </c>
      <c r="C23" s="22" t="s">
        <v>9</v>
      </c>
      <c r="D23" s="70">
        <v>3</v>
      </c>
      <c r="E23" s="39">
        <v>57.600000000000009</v>
      </c>
      <c r="F23" s="22">
        <v>58</v>
      </c>
      <c r="G23" s="22">
        <v>58.600000000000009</v>
      </c>
      <c r="H23" s="72">
        <v>60.16</v>
      </c>
      <c r="I23" s="39">
        <f t="shared" si="0"/>
        <v>174.20000000000002</v>
      </c>
    </row>
    <row r="24" spans="2:9" x14ac:dyDescent="0.25">
      <c r="B24" s="22">
        <v>1</v>
      </c>
      <c r="C24" s="22" t="s">
        <v>24</v>
      </c>
      <c r="D24" s="70">
        <v>3</v>
      </c>
      <c r="E24" s="39">
        <v>60.959999999999994</v>
      </c>
      <c r="F24" s="22">
        <v>58.039999999999992</v>
      </c>
      <c r="G24" s="22">
        <v>57.560000000000016</v>
      </c>
      <c r="H24" s="72">
        <v>59.039999999999992</v>
      </c>
      <c r="I24" s="39">
        <f t="shared" si="0"/>
        <v>174.64</v>
      </c>
    </row>
    <row r="25" spans="2:9" x14ac:dyDescent="0.25">
      <c r="B25" s="22">
        <v>4</v>
      </c>
      <c r="C25" s="22" t="s">
        <v>21</v>
      </c>
      <c r="D25" s="70">
        <v>4</v>
      </c>
      <c r="E25" s="39">
        <v>58.760000000000019</v>
      </c>
      <c r="F25" s="22">
        <v>57.959999999999994</v>
      </c>
      <c r="G25" s="22">
        <v>60.080000000000013</v>
      </c>
      <c r="H25" s="72">
        <v>57.960000000000008</v>
      </c>
      <c r="I25" s="39">
        <f t="shared" si="0"/>
        <v>174.68</v>
      </c>
    </row>
    <row r="26" spans="2:9" x14ac:dyDescent="0.25">
      <c r="B26" s="22">
        <v>3</v>
      </c>
      <c r="C26" s="22" t="s">
        <v>5</v>
      </c>
      <c r="D26" s="70">
        <v>4</v>
      </c>
      <c r="E26" s="39">
        <v>58.2</v>
      </c>
      <c r="F26" s="22">
        <v>58.16</v>
      </c>
      <c r="G26" s="22">
        <v>58.44</v>
      </c>
      <c r="H26" s="71">
        <v>58.47999999999999</v>
      </c>
      <c r="I26" s="39">
        <f t="shared" si="0"/>
        <v>174.8</v>
      </c>
    </row>
    <row r="27" spans="2:9" x14ac:dyDescent="0.25">
      <c r="B27" s="22">
        <v>5</v>
      </c>
      <c r="C27" s="22" t="s">
        <v>19</v>
      </c>
      <c r="D27" s="70">
        <v>4</v>
      </c>
      <c r="E27" s="39">
        <v>59.04000000000002</v>
      </c>
      <c r="F27" s="22">
        <v>57.080000000000013</v>
      </c>
      <c r="G27" s="22">
        <v>61.039999999999992</v>
      </c>
      <c r="H27" s="72">
        <v>58.679999999999993</v>
      </c>
      <c r="I27" s="39">
        <f t="shared" si="0"/>
        <v>174.80000000000004</v>
      </c>
    </row>
    <row r="28" spans="2:9" x14ac:dyDescent="0.25">
      <c r="B28" s="22">
        <v>2</v>
      </c>
      <c r="C28" s="22" t="s">
        <v>66</v>
      </c>
      <c r="D28" s="70">
        <v>4</v>
      </c>
      <c r="E28" s="39">
        <v>59</v>
      </c>
      <c r="F28" s="22">
        <v>57.359999999999985</v>
      </c>
      <c r="G28" s="22">
        <v>60.52000000000001</v>
      </c>
      <c r="H28" s="71">
        <v>58.52000000000001</v>
      </c>
      <c r="I28" s="39">
        <f t="shared" si="0"/>
        <v>174.88</v>
      </c>
    </row>
    <row r="29" spans="2:9" x14ac:dyDescent="0.25">
      <c r="B29" s="22">
        <v>6</v>
      </c>
      <c r="C29" s="22" t="s">
        <v>2</v>
      </c>
      <c r="D29" s="70">
        <v>4</v>
      </c>
      <c r="E29" s="39">
        <v>58.759999999999991</v>
      </c>
      <c r="F29" s="22">
        <v>59.559999999999974</v>
      </c>
      <c r="G29" s="22">
        <v>57.759999999999991</v>
      </c>
      <c r="H29" s="72">
        <v>58.64</v>
      </c>
      <c r="I29" s="39">
        <f t="shared" si="0"/>
        <v>175.16</v>
      </c>
    </row>
    <row r="30" spans="2:9" x14ac:dyDescent="0.25">
      <c r="B30" s="22">
        <v>1</v>
      </c>
      <c r="C30" s="22" t="s">
        <v>32</v>
      </c>
      <c r="D30" s="70">
        <v>4</v>
      </c>
      <c r="E30" s="39">
        <v>59.720000000000027</v>
      </c>
      <c r="F30" s="22">
        <v>58.08</v>
      </c>
      <c r="G30" s="22">
        <v>59.84</v>
      </c>
      <c r="H30" s="71">
        <v>57.36</v>
      </c>
      <c r="I30" s="39">
        <f t="shared" si="0"/>
        <v>175.16000000000005</v>
      </c>
    </row>
    <row r="31" spans="2:9" x14ac:dyDescent="0.25">
      <c r="B31" s="22">
        <v>4</v>
      </c>
      <c r="C31" s="22" t="s">
        <v>27</v>
      </c>
      <c r="D31" s="70" t="s">
        <v>71</v>
      </c>
      <c r="E31" s="39">
        <v>57.519999999999996</v>
      </c>
      <c r="F31" s="22">
        <v>59.16</v>
      </c>
      <c r="G31" s="22">
        <v>59.52000000000001</v>
      </c>
      <c r="H31" s="71">
        <v>60.44</v>
      </c>
      <c r="I31" s="39">
        <f t="shared" si="0"/>
        <v>176.2</v>
      </c>
    </row>
    <row r="32" spans="2:9" x14ac:dyDescent="0.25">
      <c r="B32" s="22">
        <v>6</v>
      </c>
      <c r="C32" s="22" t="s">
        <v>28</v>
      </c>
      <c r="D32" s="70" t="s">
        <v>71</v>
      </c>
      <c r="E32" s="39">
        <v>61.400000000000034</v>
      </c>
      <c r="F32" s="22">
        <v>60.439999999999969</v>
      </c>
      <c r="G32" s="22">
        <v>59.960000000000008</v>
      </c>
      <c r="H32" s="72">
        <v>56.44</v>
      </c>
      <c r="I32" s="39">
        <f t="shared" si="0"/>
        <v>176.83999999999997</v>
      </c>
    </row>
    <row r="33" spans="2:9" x14ac:dyDescent="0.25">
      <c r="B33" s="22">
        <v>3</v>
      </c>
      <c r="C33" s="22" t="s">
        <v>15</v>
      </c>
      <c r="D33" s="70">
        <v>5</v>
      </c>
      <c r="E33" s="39">
        <v>60.600000000000023</v>
      </c>
      <c r="F33" s="22">
        <v>59</v>
      </c>
      <c r="G33" s="22">
        <v>60.280000000000015</v>
      </c>
      <c r="H33" s="72">
        <v>59.44</v>
      </c>
      <c r="I33" s="39">
        <f t="shared" si="0"/>
        <v>178.72000000000003</v>
      </c>
    </row>
    <row r="34" spans="2:9" x14ac:dyDescent="0.25">
      <c r="B34" s="22">
        <v>4</v>
      </c>
      <c r="C34" s="22" t="s">
        <v>0</v>
      </c>
      <c r="D34" s="70">
        <v>5</v>
      </c>
      <c r="E34" s="39">
        <v>61.879999999999995</v>
      </c>
      <c r="F34" s="22">
        <v>61.28</v>
      </c>
      <c r="G34" s="22">
        <v>60.599999999999994</v>
      </c>
      <c r="H34" s="71">
        <v>58.599999999999994</v>
      </c>
      <c r="I34" s="39">
        <f t="shared" si="0"/>
        <v>180.48</v>
      </c>
    </row>
    <row r="35" spans="2:9" x14ac:dyDescent="0.25">
      <c r="B35" s="22">
        <v>2</v>
      </c>
      <c r="C35" s="22" t="s">
        <v>33</v>
      </c>
      <c r="D35" s="70">
        <v>5</v>
      </c>
      <c r="E35" s="39">
        <v>60.600000000000023</v>
      </c>
      <c r="F35" s="22">
        <v>61.040000000000006</v>
      </c>
      <c r="G35" s="22">
        <v>61.56</v>
      </c>
      <c r="H35" s="71">
        <v>60.319999999999993</v>
      </c>
      <c r="I35" s="39">
        <f t="shared" si="0"/>
        <v>181.96000000000004</v>
      </c>
    </row>
    <row r="36" spans="2:9" x14ac:dyDescent="0.25">
      <c r="B36" s="22">
        <v>5</v>
      </c>
      <c r="C36" s="22" t="s">
        <v>23</v>
      </c>
      <c r="D36" s="70">
        <v>5</v>
      </c>
      <c r="E36" s="39">
        <v>62</v>
      </c>
      <c r="F36" s="22">
        <v>64.039999999999992</v>
      </c>
      <c r="G36" s="22">
        <v>64.12</v>
      </c>
      <c r="H36" s="72">
        <v>64.72</v>
      </c>
      <c r="I36" s="39">
        <f t="shared" si="0"/>
        <v>190.16</v>
      </c>
    </row>
    <row r="37" spans="2:9" x14ac:dyDescent="0.25">
      <c r="B37" s="22">
        <v>2</v>
      </c>
      <c r="C37" s="22" t="s">
        <v>12</v>
      </c>
      <c r="D37" s="70" t="s">
        <v>71</v>
      </c>
      <c r="E37" s="39">
        <v>72.04000000000002</v>
      </c>
      <c r="F37" s="22">
        <v>73.759999999999991</v>
      </c>
      <c r="G37" s="22">
        <v>72.920000000000016</v>
      </c>
      <c r="H37" s="71">
        <v>67.88</v>
      </c>
      <c r="I37" s="39">
        <f t="shared" si="0"/>
        <v>212.84000000000003</v>
      </c>
    </row>
    <row r="38" spans="2:9" x14ac:dyDescent="0.25">
      <c r="H38" s="33"/>
    </row>
    <row r="39" spans="2:9" x14ac:dyDescent="0.25">
      <c r="H39" s="33"/>
    </row>
    <row r="40" spans="2:9" x14ac:dyDescent="0.25">
      <c r="H40" s="33"/>
    </row>
    <row r="41" spans="2:9" x14ac:dyDescent="0.25">
      <c r="H41" s="33"/>
    </row>
    <row r="42" spans="2:9" x14ac:dyDescent="0.25">
      <c r="H42" s="33"/>
    </row>
    <row r="43" spans="2:9" x14ac:dyDescent="0.25">
      <c r="H43" s="33"/>
    </row>
    <row r="44" spans="2:9" x14ac:dyDescent="0.25">
      <c r="H44" s="33"/>
    </row>
    <row r="45" spans="2:9" x14ac:dyDescent="0.25">
      <c r="H45" s="33"/>
    </row>
    <row r="46" spans="2:9" x14ac:dyDescent="0.25">
      <c r="H46" s="33"/>
    </row>
    <row r="47" spans="2:9" x14ac:dyDescent="0.25">
      <c r="H47" s="33"/>
    </row>
  </sheetData>
  <autoFilter ref="B1:I47" xr:uid="{00000000-0009-0000-0000-000002000000}">
    <sortState ref="B2:I47">
      <sortCondition ref="I1:I47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4"/>
  <sheetViews>
    <sheetView topLeftCell="A31" workbookViewId="0">
      <selection activeCell="H44" sqref="H44"/>
    </sheetView>
  </sheetViews>
  <sheetFormatPr defaultRowHeight="15" x14ac:dyDescent="0.25"/>
  <cols>
    <col min="2" max="2" width="25.28515625" bestFit="1" customWidth="1"/>
  </cols>
  <sheetData>
    <row r="1" spans="1:5" ht="14.25" customHeight="1" x14ac:dyDescent="0.25">
      <c r="A1" s="47" t="s">
        <v>40</v>
      </c>
      <c r="B1" s="49">
        <v>0.67708333333333337</v>
      </c>
      <c r="C1" s="47" t="s">
        <v>67</v>
      </c>
      <c r="D1" s="19" t="s">
        <v>68</v>
      </c>
      <c r="E1" s="53" t="s">
        <v>76</v>
      </c>
    </row>
    <row r="2" spans="1:5" ht="14.25" customHeight="1" x14ac:dyDescent="0.25">
      <c r="A2" s="25">
        <v>2</v>
      </c>
      <c r="B2" s="50" t="s">
        <v>33</v>
      </c>
      <c r="C2" s="34">
        <v>59.679999999999993</v>
      </c>
      <c r="D2" s="26">
        <f>RANK(C2,C2:C5,1)</f>
        <v>2</v>
      </c>
      <c r="E2" s="54">
        <f>D2+24</f>
        <v>26</v>
      </c>
    </row>
    <row r="3" spans="1:5" ht="14.25" customHeight="1" x14ac:dyDescent="0.25">
      <c r="A3" s="27">
        <v>3</v>
      </c>
      <c r="B3" s="33" t="s">
        <v>15</v>
      </c>
      <c r="C3" s="35">
        <v>59.999999999999986</v>
      </c>
      <c r="D3" s="28">
        <f>RANK(C3,C2:C5,1)</f>
        <v>3</v>
      </c>
      <c r="E3" s="51">
        <f>D3+24</f>
        <v>27</v>
      </c>
    </row>
    <row r="4" spans="1:5" ht="14.25" customHeight="1" x14ac:dyDescent="0.25">
      <c r="A4" s="27">
        <v>4</v>
      </c>
      <c r="B4" s="33" t="s">
        <v>0</v>
      </c>
      <c r="C4" s="35">
        <v>60.040000000000006</v>
      </c>
      <c r="D4" s="28">
        <f>RANK(C4,C2:C5,1)</f>
        <v>4</v>
      </c>
      <c r="E4" s="51">
        <f t="shared" ref="E4:E5" si="0">D4+24</f>
        <v>28</v>
      </c>
    </row>
    <row r="5" spans="1:5" ht="14.25" customHeight="1" x14ac:dyDescent="0.25">
      <c r="A5" s="30">
        <v>5</v>
      </c>
      <c r="B5" s="36" t="s">
        <v>23</v>
      </c>
      <c r="C5" s="37">
        <v>59.600000000000009</v>
      </c>
      <c r="D5" s="31">
        <f>RANK(C5,C2:C5,1)</f>
        <v>1</v>
      </c>
      <c r="E5" s="52">
        <f t="shared" si="0"/>
        <v>25</v>
      </c>
    </row>
    <row r="6" spans="1:5" ht="9.75" customHeight="1" x14ac:dyDescent="0.25">
      <c r="A6" s="38"/>
      <c r="B6" s="1"/>
      <c r="C6" s="38"/>
      <c r="D6" s="38"/>
    </row>
    <row r="7" spans="1:5" ht="14.25" customHeight="1" x14ac:dyDescent="0.25">
      <c r="A7" s="16" t="s">
        <v>41</v>
      </c>
      <c r="B7" s="32">
        <f>B1+Rozpis!$E$1/24/60</f>
        <v>0.6875</v>
      </c>
      <c r="C7" s="16" t="s">
        <v>67</v>
      </c>
      <c r="D7" s="19" t="s">
        <v>68</v>
      </c>
      <c r="E7" s="53" t="s">
        <v>76</v>
      </c>
    </row>
    <row r="8" spans="1:5" ht="14.25" customHeight="1" x14ac:dyDescent="0.25">
      <c r="A8" s="27">
        <v>1</v>
      </c>
      <c r="B8" s="33" t="s">
        <v>32</v>
      </c>
      <c r="C8" s="34">
        <v>60.079999999999984</v>
      </c>
      <c r="D8" s="26">
        <f>RANK(C8,C8:C13,1)</f>
        <v>5</v>
      </c>
      <c r="E8" s="54">
        <f t="shared" ref="E8:E12" si="1">D8+18</f>
        <v>23</v>
      </c>
    </row>
    <row r="9" spans="1:5" ht="14.25" customHeight="1" x14ac:dyDescent="0.25">
      <c r="A9" s="27">
        <v>2</v>
      </c>
      <c r="B9" s="33" t="s">
        <v>66</v>
      </c>
      <c r="C9" s="35">
        <v>59.84</v>
      </c>
      <c r="D9" s="28">
        <f>RANK(C9,C8:C13,1)</f>
        <v>4</v>
      </c>
      <c r="E9" s="51">
        <f t="shared" si="1"/>
        <v>22</v>
      </c>
    </row>
    <row r="10" spans="1:5" ht="14.25" customHeight="1" x14ac:dyDescent="0.25">
      <c r="A10" s="27">
        <v>3</v>
      </c>
      <c r="B10" s="33" t="s">
        <v>5</v>
      </c>
      <c r="C10" s="35">
        <v>59.199999999999989</v>
      </c>
      <c r="D10" s="28">
        <f>RANK(C10,C8:C13,1)</f>
        <v>2</v>
      </c>
      <c r="E10" s="51">
        <f>D10+18</f>
        <v>20</v>
      </c>
    </row>
    <row r="11" spans="1:5" ht="14.25" customHeight="1" x14ac:dyDescent="0.25">
      <c r="A11" s="27">
        <v>4</v>
      </c>
      <c r="B11" s="33" t="s">
        <v>21</v>
      </c>
      <c r="C11" s="35">
        <v>59.240000000000009</v>
      </c>
      <c r="D11" s="28">
        <f>RANK(C11,C8:C13,1)</f>
        <v>3</v>
      </c>
      <c r="E11" s="51">
        <f t="shared" si="1"/>
        <v>21</v>
      </c>
    </row>
    <row r="12" spans="1:5" ht="14.25" customHeight="1" x14ac:dyDescent="0.25">
      <c r="A12" s="27">
        <v>5</v>
      </c>
      <c r="B12" s="33" t="s">
        <v>19</v>
      </c>
      <c r="C12" s="35">
        <v>60.519999999999982</v>
      </c>
      <c r="D12" s="28">
        <f>RANK(C12,C8:C13,1)</f>
        <v>6</v>
      </c>
      <c r="E12" s="51">
        <f t="shared" si="1"/>
        <v>24</v>
      </c>
    </row>
    <row r="13" spans="1:5" ht="14.25" customHeight="1" x14ac:dyDescent="0.25">
      <c r="A13" s="30">
        <v>6</v>
      </c>
      <c r="B13" s="36" t="s">
        <v>2</v>
      </c>
      <c r="C13" s="37">
        <v>57.599999999999994</v>
      </c>
      <c r="D13" s="31">
        <f>RANK(C13,C8:C13,1)</f>
        <v>1</v>
      </c>
      <c r="E13" s="52">
        <f>D13+18</f>
        <v>19</v>
      </c>
    </row>
    <row r="14" spans="1:5" ht="9.75" customHeight="1" x14ac:dyDescent="0.25">
      <c r="A14" s="38"/>
      <c r="B14" s="1"/>
      <c r="C14" s="38"/>
      <c r="D14" s="38"/>
    </row>
    <row r="15" spans="1:5" ht="14.25" customHeight="1" x14ac:dyDescent="0.25">
      <c r="A15" s="16" t="s">
        <v>42</v>
      </c>
      <c r="B15" s="23">
        <f>B7+Rozpis!$E$1/24/60</f>
        <v>0.69791666666666663</v>
      </c>
      <c r="C15" s="16" t="s">
        <v>67</v>
      </c>
      <c r="D15" s="19" t="s">
        <v>68</v>
      </c>
      <c r="E15" s="53" t="s">
        <v>76</v>
      </c>
    </row>
    <row r="16" spans="1:5" ht="14.25" customHeight="1" x14ac:dyDescent="0.25">
      <c r="A16" s="27">
        <v>1</v>
      </c>
      <c r="B16" s="24" t="s">
        <v>24</v>
      </c>
      <c r="C16" s="34">
        <v>58.47999999999999</v>
      </c>
      <c r="D16" s="26">
        <f>RANK(C16,C16:C21,1)</f>
        <v>5</v>
      </c>
      <c r="E16" s="51">
        <f>D16+12</f>
        <v>17</v>
      </c>
    </row>
    <row r="17" spans="1:5" ht="14.25" customHeight="1" x14ac:dyDescent="0.25">
      <c r="A17" s="27">
        <v>2</v>
      </c>
      <c r="B17" s="24" t="s">
        <v>16</v>
      </c>
      <c r="C17" s="35">
        <v>58.039999999999992</v>
      </c>
      <c r="D17" s="28">
        <f>RANK(C17,C16:C21,1)</f>
        <v>3</v>
      </c>
      <c r="E17" s="51">
        <f t="shared" ref="E17:E21" si="2">D17+12</f>
        <v>15</v>
      </c>
    </row>
    <row r="18" spans="1:5" ht="14.25" customHeight="1" x14ac:dyDescent="0.25">
      <c r="A18" s="27">
        <v>3</v>
      </c>
      <c r="B18" s="24" t="s">
        <v>1</v>
      </c>
      <c r="C18" s="35">
        <v>58.44</v>
      </c>
      <c r="D18" s="28">
        <f>RANK(C18,C16:C21,1)</f>
        <v>4</v>
      </c>
      <c r="E18" s="51">
        <f t="shared" si="2"/>
        <v>16</v>
      </c>
    </row>
    <row r="19" spans="1:5" ht="14.25" customHeight="1" x14ac:dyDescent="0.25">
      <c r="A19" s="27">
        <v>4</v>
      </c>
      <c r="B19" s="24" t="s">
        <v>8</v>
      </c>
      <c r="C19" s="35">
        <v>58.639999999999986</v>
      </c>
      <c r="D19" s="28">
        <f>RANK(C19,C16:C21,1)</f>
        <v>6</v>
      </c>
      <c r="E19" s="51">
        <f t="shared" si="2"/>
        <v>18</v>
      </c>
    </row>
    <row r="20" spans="1:5" ht="14.25" customHeight="1" x14ac:dyDescent="0.25">
      <c r="A20" s="27">
        <v>5</v>
      </c>
      <c r="B20" s="24" t="s">
        <v>20</v>
      </c>
      <c r="C20" s="35">
        <v>57.599999999999994</v>
      </c>
      <c r="D20" s="28">
        <f>RANK(C20,C16:C21,1)</f>
        <v>1</v>
      </c>
      <c r="E20" s="51">
        <f t="shared" si="2"/>
        <v>13</v>
      </c>
    </row>
    <row r="21" spans="1:5" ht="14.25" customHeight="1" x14ac:dyDescent="0.25">
      <c r="A21" s="30">
        <v>6</v>
      </c>
      <c r="B21" s="29" t="s">
        <v>9</v>
      </c>
      <c r="C21" s="37">
        <v>57.799999999999983</v>
      </c>
      <c r="D21" s="31">
        <f>RANK(C21,C16:C21,1)</f>
        <v>2</v>
      </c>
      <c r="E21" s="52">
        <f t="shared" si="2"/>
        <v>14</v>
      </c>
    </row>
    <row r="22" spans="1:5" ht="9.75" customHeight="1" x14ac:dyDescent="0.25">
      <c r="A22" s="38"/>
      <c r="B22" s="1"/>
      <c r="C22" s="38"/>
      <c r="D22" s="38"/>
    </row>
    <row r="23" spans="1:5" ht="14.25" customHeight="1" x14ac:dyDescent="0.25">
      <c r="A23" s="16" t="s">
        <v>43</v>
      </c>
      <c r="B23" s="23">
        <f>B15+Rozpis!$E$1/24/60</f>
        <v>0.70833333333333326</v>
      </c>
      <c r="C23" s="16" t="s">
        <v>67</v>
      </c>
      <c r="D23" s="19" t="s">
        <v>68</v>
      </c>
      <c r="E23" s="53" t="s">
        <v>76</v>
      </c>
    </row>
    <row r="24" spans="1:5" ht="14.25" customHeight="1" x14ac:dyDescent="0.25">
      <c r="A24" s="27">
        <v>1</v>
      </c>
      <c r="B24" s="24" t="s">
        <v>69</v>
      </c>
      <c r="C24" s="34">
        <v>57.480000000000004</v>
      </c>
      <c r="D24" s="26">
        <f>RANK(C24,C24:C29,1)</f>
        <v>5</v>
      </c>
      <c r="E24" s="54">
        <f>D24+6</f>
        <v>11</v>
      </c>
    </row>
    <row r="25" spans="1:5" ht="14.25" customHeight="1" x14ac:dyDescent="0.25">
      <c r="A25" s="27">
        <v>2</v>
      </c>
      <c r="B25" s="24" t="s">
        <v>6</v>
      </c>
      <c r="C25" s="35">
        <v>57.319999999999993</v>
      </c>
      <c r="D25" s="28">
        <f>RANK(C25,C24:C29,1)</f>
        <v>4</v>
      </c>
      <c r="E25" s="51">
        <f>D25+6</f>
        <v>10</v>
      </c>
    </row>
    <row r="26" spans="1:5" ht="14.25" customHeight="1" x14ac:dyDescent="0.25">
      <c r="A26" s="27">
        <v>3</v>
      </c>
      <c r="B26" s="24" t="s">
        <v>3</v>
      </c>
      <c r="C26" s="35">
        <v>57.2</v>
      </c>
      <c r="D26" s="28">
        <f>RANK(C26,C24:C29,1)</f>
        <v>2</v>
      </c>
      <c r="E26" s="51">
        <f t="shared" ref="E26:E29" si="3">D26+6</f>
        <v>8</v>
      </c>
    </row>
    <row r="27" spans="1:5" ht="14.25" customHeight="1" x14ac:dyDescent="0.25">
      <c r="A27" s="27">
        <v>4</v>
      </c>
      <c r="B27" s="24" t="s">
        <v>13</v>
      </c>
      <c r="C27" s="35">
        <v>57.120000000000005</v>
      </c>
      <c r="D27" s="28">
        <f>RANK(C27,C24:C29,1)</f>
        <v>1</v>
      </c>
      <c r="E27" s="51">
        <f t="shared" si="3"/>
        <v>7</v>
      </c>
    </row>
    <row r="28" spans="1:5" ht="14.25" customHeight="1" x14ac:dyDescent="0.25">
      <c r="A28" s="27">
        <v>5</v>
      </c>
      <c r="B28" s="24" t="s">
        <v>25</v>
      </c>
      <c r="C28" s="35">
        <v>57.239999999999995</v>
      </c>
      <c r="D28" s="28">
        <f>RANK(C28,C24:C29,1)</f>
        <v>3</v>
      </c>
      <c r="E28" s="51">
        <f t="shared" si="3"/>
        <v>9</v>
      </c>
    </row>
    <row r="29" spans="1:5" ht="14.25" customHeight="1" x14ac:dyDescent="0.25">
      <c r="A29" s="30">
        <v>6</v>
      </c>
      <c r="B29" s="29" t="s">
        <v>17</v>
      </c>
      <c r="C29" s="37">
        <v>57.480000000000004</v>
      </c>
      <c r="D29" s="31">
        <f>RANK(C29,C24:C29,1)</f>
        <v>5</v>
      </c>
      <c r="E29" s="52">
        <f t="shared" si="3"/>
        <v>11</v>
      </c>
    </row>
    <row r="30" spans="1:5" ht="9.75" customHeight="1" x14ac:dyDescent="0.25">
      <c r="A30" s="38"/>
      <c r="B30" s="1"/>
      <c r="C30" s="38"/>
      <c r="D30" s="38"/>
    </row>
    <row r="31" spans="1:5" ht="14.25" customHeight="1" x14ac:dyDescent="0.25">
      <c r="A31" s="16" t="s">
        <v>44</v>
      </c>
      <c r="B31" s="23">
        <f>B23+Rozpis!$E$1/24/60</f>
        <v>0.71874999999999989</v>
      </c>
      <c r="C31" s="16" t="s">
        <v>67</v>
      </c>
      <c r="D31" s="19" t="s">
        <v>68</v>
      </c>
      <c r="E31" s="53" t="s">
        <v>76</v>
      </c>
    </row>
    <row r="32" spans="1:5" ht="14.25" customHeight="1" x14ac:dyDescent="0.25">
      <c r="A32" s="27">
        <v>1</v>
      </c>
      <c r="B32" s="24" t="s">
        <v>14</v>
      </c>
      <c r="C32" s="34">
        <v>55.360000000000014</v>
      </c>
      <c r="D32" s="26">
        <f>RANK(C32,C32:C37,1)</f>
        <v>6</v>
      </c>
      <c r="E32" s="54">
        <f>D32</f>
        <v>6</v>
      </c>
    </row>
    <row r="33" spans="1:5" ht="14.25" customHeight="1" x14ac:dyDescent="0.25">
      <c r="A33" s="27">
        <v>2</v>
      </c>
      <c r="B33" s="24" t="s">
        <v>11</v>
      </c>
      <c r="C33" s="35">
        <v>54.680000000000007</v>
      </c>
      <c r="D33" s="28">
        <f>RANK(C33,C32:C37,1)</f>
        <v>3</v>
      </c>
      <c r="E33" s="51">
        <f>D33</f>
        <v>3</v>
      </c>
    </row>
    <row r="34" spans="1:5" ht="14.25" customHeight="1" x14ac:dyDescent="0.25">
      <c r="A34" s="27">
        <v>3</v>
      </c>
      <c r="B34" s="24" t="s">
        <v>7</v>
      </c>
      <c r="C34" s="35">
        <v>54.640000000000015</v>
      </c>
      <c r="D34" s="28">
        <f>RANK(C34,C32:C37,1)</f>
        <v>2</v>
      </c>
      <c r="E34" s="51">
        <f t="shared" ref="E34:E36" si="4">D34</f>
        <v>2</v>
      </c>
    </row>
    <row r="35" spans="1:5" ht="14.25" customHeight="1" x14ac:dyDescent="0.25">
      <c r="A35" s="27">
        <v>4</v>
      </c>
      <c r="B35" s="24" t="s">
        <v>26</v>
      </c>
      <c r="C35" s="35">
        <v>55</v>
      </c>
      <c r="D35" s="28">
        <f>RANK(C35,C32:C37,1)</f>
        <v>5</v>
      </c>
      <c r="E35" s="51">
        <f t="shared" si="4"/>
        <v>5</v>
      </c>
    </row>
    <row r="36" spans="1:5" ht="14.25" customHeight="1" x14ac:dyDescent="0.25">
      <c r="A36" s="27">
        <v>5</v>
      </c>
      <c r="B36" s="24" t="s">
        <v>29</v>
      </c>
      <c r="C36" s="35">
        <v>54.759999999999991</v>
      </c>
      <c r="D36" s="28">
        <f>RANK(C36,C32:C37,1)</f>
        <v>4</v>
      </c>
      <c r="E36" s="51">
        <f t="shared" si="4"/>
        <v>4</v>
      </c>
    </row>
    <row r="37" spans="1:5" ht="14.25" customHeight="1" x14ac:dyDescent="0.25">
      <c r="A37" s="30">
        <v>6</v>
      </c>
      <c r="B37" s="29" t="s">
        <v>4</v>
      </c>
      <c r="C37" s="37">
        <v>54.52000000000001</v>
      </c>
      <c r="D37" s="31">
        <f>RANK(C37,C32:C37,1)</f>
        <v>1</v>
      </c>
      <c r="E37" s="52">
        <f>D37</f>
        <v>1</v>
      </c>
    </row>
    <row r="38" spans="1:5" ht="9.75" customHeight="1" x14ac:dyDescent="0.25">
      <c r="A38" s="38"/>
      <c r="B38" s="1"/>
      <c r="C38" s="38"/>
      <c r="D38" s="38"/>
    </row>
    <row r="39" spans="1:5" ht="14.25" customHeight="1" x14ac:dyDescent="0.25">
      <c r="A39" s="16" t="s">
        <v>45</v>
      </c>
      <c r="B39" s="23">
        <f>B31+Rozpis!$E$1/24/60</f>
        <v>0.72916666666666652</v>
      </c>
      <c r="C39" s="16" t="s">
        <v>67</v>
      </c>
      <c r="D39" s="19" t="s">
        <v>68</v>
      </c>
    </row>
    <row r="40" spans="1:5" ht="14.25" customHeight="1" x14ac:dyDescent="0.25">
      <c r="A40" s="27">
        <v>1</v>
      </c>
      <c r="B40" s="24"/>
      <c r="C40" s="34"/>
      <c r="D40" s="26"/>
    </row>
    <row r="41" spans="1:5" ht="14.25" customHeight="1" x14ac:dyDescent="0.25">
      <c r="A41" s="27">
        <v>2</v>
      </c>
      <c r="B41" s="24" t="s">
        <v>12</v>
      </c>
      <c r="C41" s="35">
        <v>58.84</v>
      </c>
      <c r="D41" s="28">
        <f>RANK(C41,C40:C45,1)</f>
        <v>3</v>
      </c>
    </row>
    <row r="42" spans="1:5" ht="14.25" customHeight="1" x14ac:dyDescent="0.25">
      <c r="A42" s="27">
        <v>3</v>
      </c>
      <c r="B42" s="24"/>
      <c r="C42" s="35"/>
      <c r="D42" s="28"/>
    </row>
    <row r="43" spans="1:5" ht="14.25" customHeight="1" x14ac:dyDescent="0.25">
      <c r="A43" s="27">
        <v>4</v>
      </c>
      <c r="B43" s="24" t="s">
        <v>27</v>
      </c>
      <c r="C43" s="35">
        <v>57.639999999999986</v>
      </c>
      <c r="D43" s="28">
        <f>RANK(C43,C40:C45,1)</f>
        <v>2</v>
      </c>
    </row>
    <row r="44" spans="1:5" ht="14.25" customHeight="1" x14ac:dyDescent="0.25">
      <c r="A44" s="27">
        <v>5</v>
      </c>
      <c r="B44" s="24"/>
      <c r="C44" s="35"/>
      <c r="D44" s="28"/>
    </row>
    <row r="45" spans="1:5" ht="14.25" customHeight="1" x14ac:dyDescent="0.25">
      <c r="A45" s="30">
        <v>6</v>
      </c>
      <c r="B45" s="29" t="s">
        <v>28</v>
      </c>
      <c r="C45" s="37">
        <v>57</v>
      </c>
      <c r="D45" s="31">
        <f>RANK(C45,C40:C45,1)</f>
        <v>1</v>
      </c>
    </row>
    <row r="46" spans="1:5" ht="9.75" customHeight="1" x14ac:dyDescent="0.25">
      <c r="A46" s="38"/>
      <c r="B46" s="1"/>
      <c r="C46" s="38"/>
      <c r="D46" s="38"/>
    </row>
    <row r="47" spans="1:5" ht="14.25" customHeight="1" x14ac:dyDescent="0.25">
      <c r="A47" s="16" t="s">
        <v>46</v>
      </c>
      <c r="B47" s="32">
        <f>B39+Rozpis!$E$1/24/60</f>
        <v>0.73958333333333315</v>
      </c>
      <c r="C47" s="16" t="s">
        <v>67</v>
      </c>
      <c r="D47" s="19" t="s">
        <v>68</v>
      </c>
    </row>
    <row r="48" spans="1:5" ht="14.25" customHeight="1" x14ac:dyDescent="0.25">
      <c r="A48" s="27">
        <v>1</v>
      </c>
      <c r="B48" s="33"/>
      <c r="C48" s="34"/>
      <c r="D48" s="26"/>
    </row>
    <row r="49" spans="1:4" ht="14.25" customHeight="1" x14ac:dyDescent="0.25">
      <c r="A49" s="27">
        <v>2</v>
      </c>
      <c r="B49" s="33" t="s">
        <v>22</v>
      </c>
      <c r="C49" s="35">
        <v>53.839999999999989</v>
      </c>
      <c r="D49" s="28">
        <f>RANK(C49,C48:C53,1)</f>
        <v>4</v>
      </c>
    </row>
    <row r="50" spans="1:4" ht="14.25" customHeight="1" x14ac:dyDescent="0.25">
      <c r="A50" s="27">
        <v>3</v>
      </c>
      <c r="B50" s="33" t="s">
        <v>31</v>
      </c>
      <c r="C50" s="35">
        <v>53.679999999999993</v>
      </c>
      <c r="D50" s="28">
        <f>RANK(C50,C48:C53,1)</f>
        <v>3</v>
      </c>
    </row>
    <row r="51" spans="1:4" ht="14.25" customHeight="1" x14ac:dyDescent="0.25">
      <c r="A51" s="27">
        <v>4</v>
      </c>
      <c r="B51" s="33" t="s">
        <v>30</v>
      </c>
      <c r="C51" s="35">
        <v>52.36</v>
      </c>
      <c r="D51" s="28">
        <f>RANK(C51,C48:C53,1)</f>
        <v>1</v>
      </c>
    </row>
    <row r="52" spans="1:4" ht="14.25" customHeight="1" x14ac:dyDescent="0.25">
      <c r="A52" s="27">
        <v>5</v>
      </c>
      <c r="B52" s="33" t="s">
        <v>18</v>
      </c>
      <c r="C52" s="35">
        <v>53.2</v>
      </c>
      <c r="D52" s="28">
        <f>RANK(C52,C48:C53,1)</f>
        <v>2</v>
      </c>
    </row>
    <row r="53" spans="1:4" ht="14.25" customHeight="1" x14ac:dyDescent="0.25">
      <c r="A53" s="30">
        <v>6</v>
      </c>
      <c r="B53" s="36" t="s">
        <v>10</v>
      </c>
      <c r="C53" s="37">
        <v>54.08</v>
      </c>
      <c r="D53" s="31">
        <f>RANK(C53,C48:C53,1)</f>
        <v>5</v>
      </c>
    </row>
    <row r="54" spans="1:4" x14ac:dyDescent="0.25">
      <c r="A54" s="38"/>
      <c r="B54" s="1"/>
      <c r="C54" s="38"/>
      <c r="D54" s="38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5"/>
  <sheetViews>
    <sheetView workbookViewId="0">
      <selection activeCell="G9" sqref="G9"/>
    </sheetView>
  </sheetViews>
  <sheetFormatPr defaultRowHeight="15" x14ac:dyDescent="0.25"/>
  <cols>
    <col min="1" max="1" width="9" style="56" bestFit="1" customWidth="1"/>
    <col min="2" max="2" width="20.28515625" bestFit="1" customWidth="1"/>
  </cols>
  <sheetData>
    <row r="1" spans="1:2" ht="18.75" x14ac:dyDescent="0.3">
      <c r="A1" s="59" t="s">
        <v>78</v>
      </c>
    </row>
    <row r="2" spans="1:2" x14ac:dyDescent="0.25">
      <c r="A2" s="55" t="s">
        <v>76</v>
      </c>
      <c r="B2" s="46" t="s">
        <v>77</v>
      </c>
    </row>
    <row r="3" spans="1:2" x14ac:dyDescent="0.25">
      <c r="A3" s="56">
        <v>28</v>
      </c>
      <c r="B3" t="s">
        <v>0</v>
      </c>
    </row>
    <row r="4" spans="1:2" x14ac:dyDescent="0.25">
      <c r="A4" s="56">
        <v>27</v>
      </c>
      <c r="B4" t="s">
        <v>15</v>
      </c>
    </row>
    <row r="5" spans="1:2" x14ac:dyDescent="0.25">
      <c r="A5" s="56">
        <v>26</v>
      </c>
      <c r="B5" t="s">
        <v>33</v>
      </c>
    </row>
    <row r="6" spans="1:2" x14ac:dyDescent="0.25">
      <c r="A6" s="56">
        <v>25</v>
      </c>
      <c r="B6" t="s">
        <v>23</v>
      </c>
    </row>
    <row r="7" spans="1:2" x14ac:dyDescent="0.25">
      <c r="A7" s="56">
        <v>24</v>
      </c>
      <c r="B7" t="s">
        <v>19</v>
      </c>
    </row>
    <row r="8" spans="1:2" x14ac:dyDescent="0.25">
      <c r="A8" s="56">
        <v>23</v>
      </c>
      <c r="B8" t="s">
        <v>32</v>
      </c>
    </row>
    <row r="9" spans="1:2" x14ac:dyDescent="0.25">
      <c r="A9" s="56">
        <v>22</v>
      </c>
      <c r="B9" t="s">
        <v>66</v>
      </c>
    </row>
    <row r="10" spans="1:2" x14ac:dyDescent="0.25">
      <c r="A10" s="56">
        <v>21</v>
      </c>
      <c r="B10" t="s">
        <v>21</v>
      </c>
    </row>
    <row r="11" spans="1:2" x14ac:dyDescent="0.25">
      <c r="A11" s="56">
        <v>20</v>
      </c>
      <c r="B11" t="s">
        <v>5</v>
      </c>
    </row>
    <row r="12" spans="1:2" x14ac:dyDescent="0.25">
      <c r="A12" s="56">
        <v>19</v>
      </c>
      <c r="B12" t="s">
        <v>2</v>
      </c>
    </row>
    <row r="13" spans="1:2" x14ac:dyDescent="0.25">
      <c r="A13" s="56">
        <v>18</v>
      </c>
      <c r="B13" t="s">
        <v>8</v>
      </c>
    </row>
    <row r="14" spans="1:2" x14ac:dyDescent="0.25">
      <c r="A14" s="56">
        <v>17</v>
      </c>
      <c r="B14" t="s">
        <v>24</v>
      </c>
    </row>
    <row r="15" spans="1:2" x14ac:dyDescent="0.25">
      <c r="A15" s="56">
        <v>16</v>
      </c>
      <c r="B15" t="s">
        <v>1</v>
      </c>
    </row>
    <row r="16" spans="1:2" x14ac:dyDescent="0.25">
      <c r="A16" s="56">
        <v>15</v>
      </c>
      <c r="B16" t="s">
        <v>16</v>
      </c>
    </row>
    <row r="17" spans="1:2" x14ac:dyDescent="0.25">
      <c r="A17" s="56">
        <v>14</v>
      </c>
      <c r="B17" t="s">
        <v>9</v>
      </c>
    </row>
    <row r="18" spans="1:2" x14ac:dyDescent="0.25">
      <c r="A18" s="56">
        <v>13</v>
      </c>
      <c r="B18" t="s">
        <v>20</v>
      </c>
    </row>
    <row r="19" spans="1:2" x14ac:dyDescent="0.25">
      <c r="A19" s="56">
        <v>11</v>
      </c>
      <c r="B19" t="s">
        <v>69</v>
      </c>
    </row>
    <row r="20" spans="1:2" x14ac:dyDescent="0.25">
      <c r="A20" s="56">
        <v>11</v>
      </c>
      <c r="B20" t="s">
        <v>17</v>
      </c>
    </row>
    <row r="21" spans="1:2" x14ac:dyDescent="0.25">
      <c r="A21" s="56">
        <v>10</v>
      </c>
      <c r="B21" t="s">
        <v>6</v>
      </c>
    </row>
    <row r="22" spans="1:2" x14ac:dyDescent="0.25">
      <c r="A22" s="56">
        <v>9</v>
      </c>
      <c r="B22" t="s">
        <v>25</v>
      </c>
    </row>
    <row r="23" spans="1:2" x14ac:dyDescent="0.25">
      <c r="A23" s="56">
        <v>8</v>
      </c>
      <c r="B23" t="s">
        <v>3</v>
      </c>
    </row>
    <row r="24" spans="1:2" x14ac:dyDescent="0.25">
      <c r="A24" s="56">
        <v>7</v>
      </c>
      <c r="B24" t="s">
        <v>13</v>
      </c>
    </row>
    <row r="25" spans="1:2" x14ac:dyDescent="0.25">
      <c r="A25" s="56">
        <v>6</v>
      </c>
      <c r="B25" t="s">
        <v>14</v>
      </c>
    </row>
    <row r="26" spans="1:2" x14ac:dyDescent="0.25">
      <c r="A26" s="56">
        <v>5</v>
      </c>
      <c r="B26" t="s">
        <v>26</v>
      </c>
    </row>
    <row r="27" spans="1:2" x14ac:dyDescent="0.25">
      <c r="A27" s="56">
        <v>4</v>
      </c>
      <c r="B27" t="s">
        <v>29</v>
      </c>
    </row>
    <row r="28" spans="1:2" x14ac:dyDescent="0.25">
      <c r="A28" s="56">
        <v>3</v>
      </c>
      <c r="B28" t="s">
        <v>11</v>
      </c>
    </row>
    <row r="29" spans="1:2" x14ac:dyDescent="0.25">
      <c r="A29" s="56">
        <v>2</v>
      </c>
      <c r="B29" t="s">
        <v>7</v>
      </c>
    </row>
    <row r="30" spans="1:2" x14ac:dyDescent="0.25">
      <c r="A30" s="56">
        <v>1</v>
      </c>
      <c r="B30" t="s">
        <v>4</v>
      </c>
    </row>
    <row r="32" spans="1:2" ht="18.75" x14ac:dyDescent="0.3">
      <c r="A32" s="59" t="s">
        <v>74</v>
      </c>
    </row>
    <row r="33" spans="1:4" x14ac:dyDescent="0.25">
      <c r="A33" s="55" t="s">
        <v>76</v>
      </c>
      <c r="B33" s="46" t="s">
        <v>77</v>
      </c>
    </row>
    <row r="34" spans="1:4" x14ac:dyDescent="0.25">
      <c r="A34" s="56">
        <v>3</v>
      </c>
      <c r="B34" t="s">
        <v>12</v>
      </c>
    </row>
    <row r="35" spans="1:4" x14ac:dyDescent="0.25">
      <c r="A35" s="56">
        <v>2</v>
      </c>
      <c r="B35" t="s">
        <v>27</v>
      </c>
    </row>
    <row r="36" spans="1:4" x14ac:dyDescent="0.25">
      <c r="A36" s="56">
        <v>1</v>
      </c>
      <c r="B36" t="s">
        <v>28</v>
      </c>
    </row>
    <row r="38" spans="1:4" ht="18.75" x14ac:dyDescent="0.3">
      <c r="A38" s="59" t="s">
        <v>79</v>
      </c>
    </row>
    <row r="39" spans="1:4" x14ac:dyDescent="0.25">
      <c r="A39" s="55" t="s">
        <v>76</v>
      </c>
      <c r="B39" s="46" t="s">
        <v>77</v>
      </c>
      <c r="C39" s="20"/>
      <c r="D39" s="20"/>
    </row>
    <row r="40" spans="1:4" x14ac:dyDescent="0.25">
      <c r="A40" s="58">
        <v>5</v>
      </c>
      <c r="B40" s="33" t="s">
        <v>10</v>
      </c>
      <c r="C40" s="48"/>
      <c r="D40" s="20"/>
    </row>
    <row r="41" spans="1:4" x14ac:dyDescent="0.25">
      <c r="A41" s="58">
        <v>4</v>
      </c>
      <c r="B41" s="33" t="s">
        <v>22</v>
      </c>
      <c r="C41" s="48"/>
      <c r="D41" s="20"/>
    </row>
    <row r="42" spans="1:4" x14ac:dyDescent="0.25">
      <c r="A42" s="58">
        <v>3</v>
      </c>
      <c r="B42" s="33" t="s">
        <v>31</v>
      </c>
      <c r="C42" s="48"/>
      <c r="D42" s="20"/>
    </row>
    <row r="43" spans="1:4" x14ac:dyDescent="0.25">
      <c r="A43" s="58">
        <v>2</v>
      </c>
      <c r="B43" s="33" t="s">
        <v>18</v>
      </c>
      <c r="C43" s="48"/>
      <c r="D43" s="20"/>
    </row>
    <row r="44" spans="1:4" x14ac:dyDescent="0.25">
      <c r="A44" s="58">
        <v>1</v>
      </c>
      <c r="B44" s="33" t="s">
        <v>30</v>
      </c>
      <c r="C44" s="48"/>
      <c r="D44" s="20"/>
    </row>
    <row r="45" spans="1:4" x14ac:dyDescent="0.25">
      <c r="A45" s="57"/>
      <c r="B45" s="20"/>
      <c r="C45" s="20"/>
      <c r="D45" s="20"/>
    </row>
  </sheetData>
  <sortState ref="A40:B44">
    <sortCondition descending="1" ref="A40:A44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Rozpis</vt:lpstr>
      <vt:lpstr>Výsledky R</vt:lpstr>
      <vt:lpstr>Součet časů</vt:lpstr>
      <vt:lpstr>Výsledky F</vt:lpstr>
      <vt:lpstr>Vyhlášení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Edita</cp:lastModifiedBy>
  <cp:lastPrinted>2012-08-25T16:19:21Z</cp:lastPrinted>
  <dcterms:created xsi:type="dcterms:W3CDTF">2012-08-23T07:27:36Z</dcterms:created>
  <dcterms:modified xsi:type="dcterms:W3CDTF">2018-02-26T11:02:54Z</dcterms:modified>
</cp:coreProperties>
</file>